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DIE-PC\Departamento de Estadística Económica\Public 2018 (DIE-PC\DOCUMENTOS ECONÓMICOS 2018\AGENDA ESTATAL\"/>
    </mc:Choice>
  </mc:AlternateContent>
  <bookViews>
    <workbookView xWindow="-30" yWindow="5370" windowWidth="9885" windowHeight="1995" tabRatio="920" activeTab="2"/>
  </bookViews>
  <sheets>
    <sheet name="C1 (Pág. 9)" sheetId="1" r:id="rId1"/>
    <sheet name="C1 (Pág. 10)" sheetId="2" r:id="rId2"/>
    <sheet name="C1 (Pág. 11)" sheetId="3" r:id="rId3"/>
    <sheet name="C2 (Pág. 12)" sheetId="4" r:id="rId4"/>
    <sheet name="C2 (Pág. 13)" sheetId="5" r:id="rId5"/>
    <sheet name="C2 (Pág . 14)" sheetId="6" r:id="rId6"/>
    <sheet name="C3 (Pág. 15)" sheetId="7" r:id="rId7"/>
    <sheet name="C3 (Pág. 16)" sheetId="8" r:id="rId8"/>
    <sheet name="C4 (Pág. 17)" sheetId="9" r:id="rId9"/>
    <sheet name="C4 (Pág. 18)" sheetId="10" r:id="rId10"/>
    <sheet name="C4 (Pág. 19)" sheetId="11" r:id="rId11"/>
    <sheet name="C4 (Pág. 20)" sheetId="12" r:id="rId12"/>
    <sheet name="C5 (Pág. 21)" sheetId="13" r:id="rId13"/>
    <sheet name="C5 (Pág. 22)" sheetId="14" r:id="rId14"/>
    <sheet name="C6 (Pág. 23)" sheetId="15" r:id="rId15"/>
    <sheet name="C7 (Pág. 24) 2010" sheetId="16" r:id="rId16"/>
    <sheet name="C7 (Pág. 25) 2012" sheetId="17" r:id="rId17"/>
    <sheet name="C7 (Pág. 26) 2014" sheetId="24" r:id="rId18"/>
    <sheet name="C7 (Pág. 26) 2016" sheetId="26"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k" localSheetId="15">'[1]93'!#REF!</definedName>
    <definedName name="\k" localSheetId="16">'[1]93'!#REF!</definedName>
    <definedName name="\k" localSheetId="18">'[1]93'!#REF!</definedName>
    <definedName name="\k">'[1]93'!#REF!</definedName>
    <definedName name="\v" localSheetId="15">'[1]93'!#REF!</definedName>
    <definedName name="\v" localSheetId="16">'[1]93'!#REF!</definedName>
    <definedName name="\v" localSheetId="18">'[1]93'!#REF!</definedName>
    <definedName name="\v">'[1]93'!#REF!</definedName>
    <definedName name="\z" localSheetId="15">'[1]93'!#REF!</definedName>
    <definedName name="\z" localSheetId="16">'[1]93'!#REF!</definedName>
    <definedName name="\z" localSheetId="18">'[1]93'!#REF!</definedName>
    <definedName name="\z">'[1]93'!#REF!</definedName>
    <definedName name="_Fill" localSheetId="1" hidden="1">#REF!</definedName>
    <definedName name="_Fill" localSheetId="2" hidden="1">#REF!</definedName>
    <definedName name="_Fill" localSheetId="0" hidden="1">#REF!</definedName>
    <definedName name="_Fill" hidden="1">#REF!</definedName>
    <definedName name="_Order1" hidden="1">0</definedName>
    <definedName name="A_impresión_IM" localSheetId="1">#REF!</definedName>
    <definedName name="A_impresión_IM" localSheetId="2">#REF!</definedName>
    <definedName name="A_impresión_IM" localSheetId="0">#REF!</definedName>
    <definedName name="A_impresión_IM">#REF!</definedName>
    <definedName name="_xlnm.Print_Area" localSheetId="1">'C1 (Pág. 10)'!$A$1:$S$63</definedName>
    <definedName name="_xlnm.Print_Area" localSheetId="2">'C1 (Pág. 11)'!$A$1:$S$87</definedName>
    <definedName name="_xlnm.Print_Area" localSheetId="0">'C1 (Pág. 9)'!$A$1:$S$60</definedName>
    <definedName name="_xlnm.Print_Area" localSheetId="5">'C2 (Pág . 14)'!$A$1:$S$43</definedName>
    <definedName name="_xlnm.Print_Area" localSheetId="3">'C2 (Pág. 12)'!$A$1:$S$67</definedName>
    <definedName name="_xlnm.Print_Area" localSheetId="4">'C2 (Pág. 13)'!$A$1:$S$63</definedName>
    <definedName name="_xlnm.Print_Area" localSheetId="6">'C3 (Pág. 15)'!$A$1:$Q$62</definedName>
    <definedName name="_xlnm.Print_Area" localSheetId="7">'C3 (Pág. 16)'!$A$1:$Q$32</definedName>
    <definedName name="_xlnm.Print_Area" localSheetId="8">'C4 (Pág. 17)'!$A$1:$P$56</definedName>
    <definedName name="_xlnm.Print_Area" localSheetId="9">'C4 (Pág. 18)'!$A$1:$P$72</definedName>
    <definedName name="_xlnm.Print_Area" localSheetId="10">'C4 (Pág. 19)'!$A$1:$P$70</definedName>
    <definedName name="_xlnm.Print_Area" localSheetId="11">'C4 (Pág. 20)'!$A$1:$P$27</definedName>
    <definedName name="_xlnm.Print_Area" localSheetId="12">'C5 (Pág. 21)'!$A$1:$Q$55</definedName>
    <definedName name="_xlnm.Print_Area" localSheetId="13">'C5 (Pág. 22)'!$A$1:$Q$37</definedName>
    <definedName name="_xlnm.Print_Area" localSheetId="14">'C6 (Pág. 23)'!$A$1:$R$66</definedName>
    <definedName name="_xlnm.Print_Area" localSheetId="15">'C7 (Pág. 24) 2010'!$A$1:$E$54</definedName>
    <definedName name="_xlnm.Print_Area" localSheetId="16">'C7 (Pág. 25) 2012'!$A$1:$E$54</definedName>
    <definedName name="_xlnm.Print_Area" localSheetId="17">'C7 (Pág. 26) 2014'!$A$1:$E$54</definedName>
    <definedName name="_xlnm.Print_Area" localSheetId="18">'C7 (Pág. 26) 2016'!$A$1:$E$54</definedName>
    <definedName name="_xlnm.Database">#REF!</definedName>
    <definedName name="CUADRO" hidden="1">[2]POBLACION!$A$17:$A$146</definedName>
    <definedName name="DIFERENCIAS">#N/A</definedName>
    <definedName name="EDO" localSheetId="1" hidden="1">#REF!</definedName>
    <definedName name="EDO" localSheetId="2" hidden="1">#REF!</definedName>
    <definedName name="EDO" localSheetId="0" hidden="1">#REF!</definedName>
    <definedName name="EDO" hidden="1">#REF!</definedName>
    <definedName name="er" hidden="1">#REF!</definedName>
    <definedName name="GGG" localSheetId="1">[3]FERNANDO!$A$10:$E$771</definedName>
    <definedName name="GGG" localSheetId="2">[3]FERNANDO!$A$10:$E$771</definedName>
    <definedName name="GGG" localSheetId="0">[3]FERNANDO!$A$10:$E$771</definedName>
    <definedName name="GGG">[3]FERNANDO!$A$10:$E$771</definedName>
    <definedName name="grupos_1">[4]FERNANDO!$A$10:$E$771</definedName>
    <definedName name="grupos_e">[4]FERNANDO!$A$10:$E$771</definedName>
    <definedName name="I_EGRESOS">#REF!</definedName>
    <definedName name="indice"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RRR" hidden="1">[5]POBLACION!$A$17:$A$146</definedName>
    <definedName name="tu" localSheetId="15">'[6]ING-EGR.'!#REF!</definedName>
    <definedName name="tu" localSheetId="16">'[6]ING-EGR.'!#REF!</definedName>
    <definedName name="tu" localSheetId="18">'[6]ING-EGR.'!#REF!</definedName>
    <definedName name="tu">'[6]ING-EGR.'!#REF!</definedName>
    <definedName name="VARIABLES">#N/A</definedName>
    <definedName name="YO" localSheetId="1" hidden="1">[7]POBLACION!$A$17:$A$146</definedName>
    <definedName name="YO" localSheetId="2" hidden="1">[7]POBLACION!$A$17:$A$146</definedName>
    <definedName name="YO" localSheetId="0" hidden="1">[7]POBLACION!$A$17:$A$146</definedName>
    <definedName name="YO" hidden="1">[7]POBLACION!$A$17:$A$146</definedName>
    <definedName name="Z_409AC1F2_8A04_4243_9FD4_B5D675E840D6_.wvu.Cols" localSheetId="5" hidden="1">'C2 (Pág . 14)'!$T:$T</definedName>
    <definedName name="Z_409AC1F2_8A04_4243_9FD4_B5D675E840D6_.wvu.PrintArea" localSheetId="1" hidden="1">'C1 (Pág. 10)'!$A$1:$S$63</definedName>
    <definedName name="Z_409AC1F2_8A04_4243_9FD4_B5D675E840D6_.wvu.PrintArea" localSheetId="2" hidden="1">'C1 (Pág. 11)'!$A$1:$S$30</definedName>
    <definedName name="Z_409AC1F2_8A04_4243_9FD4_B5D675E840D6_.wvu.PrintArea" localSheetId="0" hidden="1">'C1 (Pág. 9)'!$A$1:$S$60</definedName>
    <definedName name="Z_409AC1F2_8A04_4243_9FD4_B5D675E840D6_.wvu.PrintArea" localSheetId="5" hidden="1">'C2 (Pág . 14)'!$A$1:$T$86</definedName>
    <definedName name="Z_409AC1F2_8A04_4243_9FD4_B5D675E840D6_.wvu.PrintArea" localSheetId="3" hidden="1">'C2 (Pág. 12)'!$A$1:$S$67</definedName>
    <definedName name="Z_409AC1F2_8A04_4243_9FD4_B5D675E840D6_.wvu.PrintArea" localSheetId="4" hidden="1">'C2 (Pág. 13)'!$A$1:$S$63</definedName>
    <definedName name="Z_409AC1F2_8A04_4243_9FD4_B5D675E840D6_.wvu.PrintArea" localSheetId="6" hidden="1">'C3 (Pág. 15)'!$A$1:$Q$62</definedName>
    <definedName name="Z_409AC1F2_8A04_4243_9FD4_B5D675E840D6_.wvu.PrintArea" localSheetId="7" hidden="1">'C3 (Pág. 16)'!$A$1:$Q$69</definedName>
    <definedName name="Z_409AC1F2_8A04_4243_9FD4_B5D675E840D6_.wvu.PrintArea" localSheetId="8" hidden="1">'C4 (Pág. 17)'!$A$1:$P$56</definedName>
    <definedName name="Z_409AC1F2_8A04_4243_9FD4_B5D675E840D6_.wvu.PrintArea" localSheetId="9" hidden="1">'C4 (Pág. 18)'!$A$1:$P$71</definedName>
    <definedName name="Z_409AC1F2_8A04_4243_9FD4_B5D675E840D6_.wvu.PrintArea" localSheetId="10" hidden="1">'C4 (Pág. 19)'!$A$1:$P$70</definedName>
    <definedName name="Z_409AC1F2_8A04_4243_9FD4_B5D675E840D6_.wvu.PrintArea" localSheetId="11" hidden="1">'C4 (Pág. 20)'!$A$1:$P$82</definedName>
    <definedName name="Z_409AC1F2_8A04_4243_9FD4_B5D675E840D6_.wvu.PrintArea" localSheetId="12" hidden="1">'C5 (Pág. 21)'!$A$1:$Q$55</definedName>
    <definedName name="Z_409AC1F2_8A04_4243_9FD4_B5D675E840D6_.wvu.PrintArea" localSheetId="13" hidden="1">'C5 (Pág. 22)'!$A$1:$Q$73</definedName>
    <definedName name="Z_409AC1F2_8A04_4243_9FD4_B5D675E840D6_.wvu.PrintArea" localSheetId="14" hidden="1">'C6 (Pág. 23)'!$A$1:$R$66</definedName>
    <definedName name="Z_409AC1F2_8A04_4243_9FD4_B5D675E840D6_.wvu.PrintArea" localSheetId="15" hidden="1">'C7 (Pág. 24) 2010'!#REF!</definedName>
    <definedName name="Z_409AC1F2_8A04_4243_9FD4_B5D675E840D6_.wvu.PrintArea" localSheetId="16" hidden="1">'C7 (Pág. 25) 2012'!#REF!</definedName>
    <definedName name="Z_692423B7_2A5C_4718_9D74_3B575C0A7CDC_.wvu.Cols" localSheetId="5" hidden="1">'C2 (Pág . 14)'!$T:$T</definedName>
    <definedName name="Z_692423B7_2A5C_4718_9D74_3B575C0A7CDC_.wvu.PrintArea" localSheetId="1" hidden="1">'C1 (Pág. 10)'!$A$1:$S$63</definedName>
    <definedName name="Z_692423B7_2A5C_4718_9D74_3B575C0A7CDC_.wvu.PrintArea" localSheetId="2" hidden="1">'C1 (Pág. 11)'!$A$1:$S$30</definedName>
    <definedName name="Z_692423B7_2A5C_4718_9D74_3B575C0A7CDC_.wvu.PrintArea" localSheetId="0" hidden="1">'C1 (Pág. 9)'!$A$1:$S$60</definedName>
    <definedName name="Z_692423B7_2A5C_4718_9D74_3B575C0A7CDC_.wvu.PrintArea" localSheetId="5" hidden="1">'C2 (Pág . 14)'!$A$1:$T$86</definedName>
    <definedName name="Z_692423B7_2A5C_4718_9D74_3B575C0A7CDC_.wvu.PrintArea" localSheetId="3" hidden="1">'C2 (Pág. 12)'!$A$1:$S$67</definedName>
    <definedName name="Z_692423B7_2A5C_4718_9D74_3B575C0A7CDC_.wvu.PrintArea" localSheetId="4" hidden="1">'C2 (Pág. 13)'!$A$1:$S$63</definedName>
    <definedName name="Z_692423B7_2A5C_4718_9D74_3B575C0A7CDC_.wvu.PrintArea" localSheetId="6" hidden="1">'C3 (Pág. 15)'!$A$1:$Q$62</definedName>
    <definedName name="Z_692423B7_2A5C_4718_9D74_3B575C0A7CDC_.wvu.PrintArea" localSheetId="7" hidden="1">'C3 (Pág. 16)'!$A$1:$Q$69</definedName>
    <definedName name="Z_692423B7_2A5C_4718_9D74_3B575C0A7CDC_.wvu.PrintArea" localSheetId="8" hidden="1">'C4 (Pág. 17)'!$A$1:$P$56</definedName>
    <definedName name="Z_692423B7_2A5C_4718_9D74_3B575C0A7CDC_.wvu.PrintArea" localSheetId="9" hidden="1">'C4 (Pág. 18)'!$A$1:$P$71</definedName>
    <definedName name="Z_692423B7_2A5C_4718_9D74_3B575C0A7CDC_.wvu.PrintArea" localSheetId="10" hidden="1">'C4 (Pág. 19)'!$A$1:$P$70</definedName>
    <definedName name="Z_692423B7_2A5C_4718_9D74_3B575C0A7CDC_.wvu.PrintArea" localSheetId="11" hidden="1">'C4 (Pág. 20)'!$A$1:$P$82</definedName>
    <definedName name="Z_692423B7_2A5C_4718_9D74_3B575C0A7CDC_.wvu.PrintArea" localSheetId="12" hidden="1">'C5 (Pág. 21)'!$A$1:$Q$55</definedName>
    <definedName name="Z_692423B7_2A5C_4718_9D74_3B575C0A7CDC_.wvu.PrintArea" localSheetId="13" hidden="1">'C5 (Pág. 22)'!$A$1:$Q$73</definedName>
    <definedName name="Z_692423B7_2A5C_4718_9D74_3B575C0A7CDC_.wvu.PrintArea" localSheetId="14" hidden="1">'C6 (Pág. 23)'!$A$1:$R$66</definedName>
    <definedName name="Z_692423B7_2A5C_4718_9D74_3B575C0A7CDC_.wvu.PrintArea" localSheetId="15" hidden="1">'C7 (Pág. 24) 2010'!#REF!</definedName>
    <definedName name="Z_692423B7_2A5C_4718_9D74_3B575C0A7CDC_.wvu.PrintArea" localSheetId="16" hidden="1">'C7 (Pág. 25) 2012'!#REF!</definedName>
    <definedName name="Z_BE35ABC3_F985_434A_9CF0_74FBA2A51D03_.wvu.Cols" localSheetId="5" hidden="1">'C2 (Pág . 14)'!$T:$T</definedName>
    <definedName name="Z_BE35ABC3_F985_434A_9CF0_74FBA2A51D03_.wvu.PrintArea" localSheetId="1" hidden="1">'C1 (Pág. 10)'!$A$1:$S$63</definedName>
    <definedName name="Z_BE35ABC3_F985_434A_9CF0_74FBA2A51D03_.wvu.PrintArea" localSheetId="2" hidden="1">'C1 (Pág. 11)'!$A$1:$S$78</definedName>
    <definedName name="Z_BE35ABC3_F985_434A_9CF0_74FBA2A51D03_.wvu.PrintArea" localSheetId="0" hidden="1">'C1 (Pág. 9)'!$A$1:$S$60</definedName>
    <definedName name="Z_BE35ABC3_F985_434A_9CF0_74FBA2A51D03_.wvu.PrintArea" localSheetId="5" hidden="1">'C2 (Pág . 14)'!$A$1:$T$86</definedName>
    <definedName name="Z_BE35ABC3_F985_434A_9CF0_74FBA2A51D03_.wvu.PrintArea" localSheetId="3" hidden="1">'C2 (Pág. 12)'!$A$1:$S$67</definedName>
    <definedName name="Z_BE35ABC3_F985_434A_9CF0_74FBA2A51D03_.wvu.PrintArea" localSheetId="4" hidden="1">'C2 (Pág. 13)'!$A$1:$S$63</definedName>
    <definedName name="Z_BE35ABC3_F985_434A_9CF0_74FBA2A51D03_.wvu.PrintArea" localSheetId="6" hidden="1">'C3 (Pág. 15)'!$A$1:$Q$62</definedName>
    <definedName name="Z_BE35ABC3_F985_434A_9CF0_74FBA2A51D03_.wvu.PrintArea" localSheetId="7" hidden="1">'C3 (Pág. 16)'!$A$1:$Q$69</definedName>
    <definedName name="Z_BE35ABC3_F985_434A_9CF0_74FBA2A51D03_.wvu.PrintArea" localSheetId="8" hidden="1">'C4 (Pág. 17)'!$A$1:$P$56</definedName>
    <definedName name="Z_BE35ABC3_F985_434A_9CF0_74FBA2A51D03_.wvu.PrintArea" localSheetId="9" hidden="1">'C4 (Pág. 18)'!$A$1:$P$71</definedName>
    <definedName name="Z_BE35ABC3_F985_434A_9CF0_74FBA2A51D03_.wvu.PrintArea" localSheetId="10" hidden="1">'C4 (Pág. 19)'!$A$1:$P$70</definedName>
    <definedName name="Z_BE35ABC3_F985_434A_9CF0_74FBA2A51D03_.wvu.PrintArea" localSheetId="11" hidden="1">'C4 (Pág. 20)'!$A$1:$P$82</definedName>
    <definedName name="Z_BE35ABC3_F985_434A_9CF0_74FBA2A51D03_.wvu.PrintArea" localSheetId="12" hidden="1">'C5 (Pág. 21)'!$A$1:$Q$55</definedName>
    <definedName name="Z_BE35ABC3_F985_434A_9CF0_74FBA2A51D03_.wvu.PrintArea" localSheetId="13" hidden="1">'C5 (Pág. 22)'!$A$1:$Q$73</definedName>
    <definedName name="Z_BE35ABC3_F985_434A_9CF0_74FBA2A51D03_.wvu.PrintArea" localSheetId="14" hidden="1">'C6 (Pág. 23)'!$A$1:$R$66</definedName>
    <definedName name="Z_BE35ABC3_F985_434A_9CF0_74FBA2A51D03_.wvu.PrintArea" localSheetId="15" hidden="1">'C7 (Pág. 24) 2010'!#REF!</definedName>
    <definedName name="Z_BE35ABC3_F985_434A_9CF0_74FBA2A51D03_.wvu.PrintArea" localSheetId="16" hidden="1">'C7 (Pág. 25) 2012'!#REF!</definedName>
    <definedName name="Z_C740BF27_E38C_4B82_B56C_203CA6875CAB_.wvu.PrintArea" localSheetId="15" hidden="1">'C7 (Pág. 24) 2010'!#REF!</definedName>
    <definedName name="Z_C740BF27_E38C_4B82_B56C_203CA6875CAB_.wvu.PrintArea" localSheetId="16" hidden="1">'C7 (Pág. 25) 2012'!#REF!</definedName>
    <definedName name="Z_D44BC0E2_F289_4974_BAD4_E5B26A99586C_.wvu.PrintArea" localSheetId="14" hidden="1">'C6 (Pág. 23)'!$A$1:$R$68</definedName>
    <definedName name="Z_D44BC0E2_F289_4974_BAD4_E5B26A99586C_.wvu.PrintArea" localSheetId="15" hidden="1">'C7 (Pág. 24) 2010'!#REF!</definedName>
    <definedName name="Z_D44BC0E2_F289_4974_BAD4_E5B26A99586C_.wvu.PrintArea" localSheetId="16" hidden="1">'C7 (Pág. 25) 2012'!#REF!</definedName>
  </definedNames>
  <calcPr calcId="152511"/>
  <customWorkbookViews>
    <customWorkbookView name="DE-SOCIAL - Vista personalizada" guid="{692423B7-2A5C-4718-9D74-3B575C0A7CDC}" mergeInterval="0" personalView="1" maximized="1" xWindow="-8" yWindow="-8" windowWidth="1936" windowHeight="1056" tabRatio="920" activeSheetId="7"/>
    <customWorkbookView name="Estadistica - Vista personalizada" guid="{409AC1F2-8A04-4243-9FD4-B5D675E840D6}" mergeInterval="0" personalView="1" maximized="1" xWindow="-8" yWindow="-8" windowWidth="1456" windowHeight="886" tabRatio="922" activeSheetId="9"/>
    <customWorkbookView name="Falcowork - Vista personalizada" guid="{BE35ABC3-F985-434A-9CF0-74FBA2A51D03}" mergeInterval="0" personalView="1" maximized="1" windowWidth="1276" windowHeight="751" tabRatio="922" activeSheetId="12" showComments="commIndAndComment"/>
    <customWorkbookView name="User - Vista personalizada" guid="{D44BC0E2-F289-4974-BAD4-E5B26A99586C}" mergeInterval="0" personalView="1" maximized="1" xWindow="-8" yWindow="-8" windowWidth="1936" windowHeight="1056" tabRatio="922" activeSheetId="15"/>
    <customWorkbookView name="Estad1 - Vista personalizada" guid="{C740BF27-E38C-4B82-B56C-203CA6875CAB}" mergeInterval="0" personalView="1" maximized="1" windowWidth="1063" windowHeight="659" tabRatio="920" activeSheetId="6" showComments="commIndAndComment"/>
  </customWorkbookViews>
  <fileRecoveryPr autoRecover="0"/>
</workbook>
</file>

<file path=xl/calcChain.xml><?xml version="1.0" encoding="utf-8"?>
<calcChain xmlns="http://schemas.openxmlformats.org/spreadsheetml/2006/main">
  <c r="H7" i="26" l="1"/>
  <c r="H17" i="26"/>
  <c r="I17" i="26" s="1"/>
  <c r="H16" i="26"/>
  <c r="I16" i="26" s="1"/>
  <c r="H15" i="26"/>
  <c r="H14" i="26"/>
  <c r="H13" i="26"/>
  <c r="I13" i="26"/>
  <c r="H12" i="26"/>
  <c r="I12" i="26" s="1"/>
  <c r="H11" i="26"/>
  <c r="H10" i="26"/>
  <c r="H9" i="26"/>
  <c r="H8" i="26"/>
  <c r="H8" i="24"/>
  <c r="H9" i="24"/>
  <c r="H10" i="24"/>
  <c r="H11" i="24"/>
  <c r="H12" i="24"/>
  <c r="H13" i="24"/>
  <c r="H14" i="24"/>
  <c r="H15" i="24"/>
  <c r="H16" i="24"/>
  <c r="H17" i="24"/>
  <c r="H7" i="24"/>
  <c r="H8" i="17"/>
  <c r="H9" i="17"/>
  <c r="H10" i="17"/>
  <c r="H11" i="17"/>
  <c r="H12" i="17"/>
  <c r="H13" i="17"/>
  <c r="H14" i="17"/>
  <c r="H15" i="17"/>
  <c r="H16" i="17"/>
  <c r="H17" i="17"/>
  <c r="H7" i="17"/>
  <c r="F8" i="16"/>
  <c r="F9" i="16"/>
  <c r="F10" i="16"/>
  <c r="F11" i="16"/>
  <c r="F12" i="16"/>
  <c r="F13" i="16"/>
  <c r="F14" i="16"/>
  <c r="F15" i="16"/>
  <c r="F16" i="16"/>
  <c r="F17" i="16"/>
  <c r="F7" i="16"/>
  <c r="H7" i="16"/>
  <c r="I7" i="16"/>
  <c r="C72" i="16"/>
  <c r="C71" i="16"/>
  <c r="C70" i="16"/>
  <c r="C69" i="16"/>
  <c r="C68" i="16"/>
  <c r="C67" i="16"/>
  <c r="C66" i="16"/>
  <c r="C65" i="16"/>
  <c r="C64" i="16"/>
  <c r="C63" i="16"/>
  <c r="R28" i="12"/>
  <c r="I11" i="26"/>
  <c r="I9" i="26" l="1"/>
  <c r="I8" i="26"/>
  <c r="I15" i="26"/>
  <c r="I14" i="26"/>
  <c r="I10" i="26"/>
</calcChain>
</file>

<file path=xl/sharedStrings.xml><?xml version="1.0" encoding="utf-8"?>
<sst xmlns="http://schemas.openxmlformats.org/spreadsheetml/2006/main" count="1143" uniqueCount="597">
  <si>
    <t xml:space="preserve">f/ </t>
  </si>
  <si>
    <t>(Megawatts por hora)</t>
  </si>
  <si>
    <t>El volumen y valor de la producción pecuaria corresponde a carne en canal de las principales especies ganaderas.</t>
  </si>
  <si>
    <t>(Años de vida)</t>
  </si>
  <si>
    <t>Incluye secuestro, violación, abigeato y despojo, entre otros.</t>
  </si>
  <si>
    <t>Incluye la modalidad no escolarizada.</t>
  </si>
  <si>
    <t>a/</t>
  </si>
  <si>
    <t xml:space="preserve">d/ </t>
  </si>
  <si>
    <t>f/</t>
  </si>
  <si>
    <t>g/</t>
  </si>
  <si>
    <t>h/</t>
  </si>
  <si>
    <t>i/</t>
  </si>
  <si>
    <t>j/</t>
  </si>
  <si>
    <t>l/</t>
  </si>
  <si>
    <t>m/</t>
  </si>
  <si>
    <t>n/</t>
  </si>
  <si>
    <t>o/</t>
  </si>
  <si>
    <t xml:space="preserve"> </t>
  </si>
  <si>
    <t>%</t>
  </si>
  <si>
    <t>M1</t>
  </si>
  <si>
    <t>M2</t>
  </si>
  <si>
    <t>M3</t>
  </si>
  <si>
    <t>M4</t>
  </si>
  <si>
    <t>e/</t>
  </si>
  <si>
    <t>(Continúa)</t>
  </si>
  <si>
    <t>TCPA
(%)</t>
  </si>
  <si>
    <t>k/</t>
  </si>
  <si>
    <t>(Dotación diaria)</t>
  </si>
  <si>
    <t>(Millones de pesos)</t>
  </si>
  <si>
    <t>(Pesos)</t>
  </si>
  <si>
    <t>(Miles de pesos)</t>
  </si>
  <si>
    <t>(Millones de dólares)</t>
  </si>
  <si>
    <t>(Miles de cabezas)</t>
  </si>
  <si>
    <t>(Por ciento)</t>
  </si>
  <si>
    <t>(Pesos por dólar)</t>
  </si>
  <si>
    <t>(Pesos por libra)</t>
  </si>
  <si>
    <t>(Pesos por euro)</t>
  </si>
  <si>
    <t>(Pesos por yen)</t>
  </si>
  <si>
    <t>(Dólar)</t>
  </si>
  <si>
    <t>(Punto)</t>
  </si>
  <si>
    <t>(Por mil)</t>
  </si>
  <si>
    <t>b/</t>
  </si>
  <si>
    <t>c/</t>
  </si>
  <si>
    <t>d/</t>
  </si>
  <si>
    <t>p/</t>
  </si>
  <si>
    <t>Comprende infraestructura concensionada y permisionada.</t>
  </si>
  <si>
    <t>(Dólares por barril)</t>
  </si>
  <si>
    <t>(Pesos por tonelada)</t>
  </si>
  <si>
    <t>(Pesos por kilogramo)</t>
  </si>
  <si>
    <t>(Pesos por pieza)</t>
  </si>
  <si>
    <t>(Pesos por litro)</t>
  </si>
  <si>
    <t xml:space="preserve">g/ </t>
  </si>
  <si>
    <t xml:space="preserve">e/ </t>
  </si>
  <si>
    <t>ND</t>
  </si>
  <si>
    <t>NA</t>
  </si>
  <si>
    <t>(Comedor)</t>
  </si>
  <si>
    <t>q/</t>
  </si>
  <si>
    <t xml:space="preserve">h/ </t>
  </si>
  <si>
    <t>r/</t>
  </si>
  <si>
    <t>(Pesos diarios)</t>
  </si>
  <si>
    <t>La cifra estatal y nacional corresponde a la inversión física del sector público federal ejercida.</t>
  </si>
  <si>
    <t>Cuadro 2</t>
  </si>
  <si>
    <t>Concepto</t>
  </si>
  <si>
    <t>Nacional</t>
  </si>
  <si>
    <t>Estatal</t>
  </si>
  <si>
    <t>Producción</t>
  </si>
  <si>
    <t>Salarios</t>
  </si>
  <si>
    <t>Salarios mínimos</t>
  </si>
  <si>
    <t>Promedio</t>
  </si>
  <si>
    <t>Toluca</t>
  </si>
  <si>
    <t>Zona metropolitana</t>
  </si>
  <si>
    <t>Finanzas públicas</t>
  </si>
  <si>
    <t>Ramo 33</t>
  </si>
  <si>
    <t>Ramo 20</t>
  </si>
  <si>
    <t>Ordinarios</t>
  </si>
  <si>
    <t>Extraordinarios netos</t>
  </si>
  <si>
    <t>Poder legislativo</t>
  </si>
  <si>
    <t>Poder judicial</t>
  </si>
  <si>
    <t>Gasto corriente</t>
  </si>
  <si>
    <t>Transferencias</t>
  </si>
  <si>
    <t>Gasto programable</t>
  </si>
  <si>
    <t>Saldo de la deuda pública</t>
  </si>
  <si>
    <t>Sector externo</t>
  </si>
  <si>
    <t>Balanza comercial</t>
  </si>
  <si>
    <t>Exportaciones totales</t>
  </si>
  <si>
    <t>Importaciones totales</t>
  </si>
  <si>
    <t>Saldo comercial</t>
  </si>
  <si>
    <t xml:space="preserve">Superficie cosechada total  </t>
  </si>
  <si>
    <t>Superficie cosechada de maíz grano</t>
  </si>
  <si>
    <t>Valor de la producción total</t>
  </si>
  <si>
    <t>Valor de la producción de maíz grano</t>
  </si>
  <si>
    <t>Crédito de avío</t>
  </si>
  <si>
    <t>Crédito refaccionario</t>
  </si>
  <si>
    <t>Tenencia social de la tierra</t>
  </si>
  <si>
    <t>Superficie ejidal y comunal</t>
  </si>
  <si>
    <t>Ejidos y comunidades</t>
  </si>
  <si>
    <t>Ejidatarios y comuneros</t>
  </si>
  <si>
    <t>Volumen de la explotación forestal maderable</t>
  </si>
  <si>
    <t>Valor de la explotación forestal maderable</t>
  </si>
  <si>
    <t xml:space="preserve">Minería </t>
  </si>
  <si>
    <t xml:space="preserve">Valor total </t>
  </si>
  <si>
    <t>Valor de los principales productos</t>
  </si>
  <si>
    <t>Oro</t>
  </si>
  <si>
    <t>Plata</t>
  </si>
  <si>
    <t>Cobre</t>
  </si>
  <si>
    <t>Electricidad</t>
  </si>
  <si>
    <t>Consumo de energía eléctrica</t>
  </si>
  <si>
    <t>Ventas de energía eléctrica</t>
  </si>
  <si>
    <t>Usuarios de energía eléctrica</t>
  </si>
  <si>
    <t>Establecimientos de hospedaje</t>
  </si>
  <si>
    <t>Cuartos de hotel</t>
  </si>
  <si>
    <t>Comunicaciones</t>
  </si>
  <si>
    <t>Longitud de vías férreas</t>
  </si>
  <si>
    <t>Aeródromos</t>
  </si>
  <si>
    <t>Oficinas telegráficas</t>
  </si>
  <si>
    <t>Servicio interior</t>
  </si>
  <si>
    <t>Servicio internacional</t>
  </si>
  <si>
    <t xml:space="preserve">Valor de la producción pesquera  </t>
  </si>
  <si>
    <t>Cuadro 3</t>
  </si>
  <si>
    <t>Producto Interno Bruto (PIB)</t>
  </si>
  <si>
    <t>Valor Agregado Bruto (VAB)</t>
  </si>
  <si>
    <t>Inflación</t>
  </si>
  <si>
    <t>Inversión pública federal ejercida</t>
  </si>
  <si>
    <t>Inversión pública estatal ejercida por programa</t>
  </si>
  <si>
    <t>Gasto de Inversión Sectorial</t>
  </si>
  <si>
    <t>Ingresos consolidados</t>
  </si>
  <si>
    <t>Egresos consolidados</t>
  </si>
  <si>
    <t>Poder ejecutivo</t>
  </si>
  <si>
    <t>Inversión pública</t>
  </si>
  <si>
    <t>Gasto no programable</t>
  </si>
  <si>
    <t>Ingresos municipales</t>
  </si>
  <si>
    <t>Egresos municipales</t>
  </si>
  <si>
    <t>Crédito otorgado al sector agropecuario</t>
  </si>
  <si>
    <t xml:space="preserve">Crédito de avío   </t>
  </si>
  <si>
    <t>Valor de la producción</t>
  </si>
  <si>
    <t>Valor de los pricipales productos</t>
  </si>
  <si>
    <t>Cuadro 4</t>
  </si>
  <si>
    <t>Social</t>
  </si>
  <si>
    <t>Demografía</t>
  </si>
  <si>
    <t xml:space="preserve">Población total </t>
  </si>
  <si>
    <t>Esperanza de vida</t>
  </si>
  <si>
    <t>General</t>
  </si>
  <si>
    <t>Mujeres</t>
  </si>
  <si>
    <t>Salud y educación</t>
  </si>
  <si>
    <t>Tasa de ocupación parcial y desocupación</t>
  </si>
  <si>
    <t>Tasa de condiciones críticas de ocupación</t>
  </si>
  <si>
    <t>Economía</t>
  </si>
  <si>
    <t>(Variables monetarias a precios corrientes)</t>
  </si>
  <si>
    <t>Valor Agregado Bruto</t>
  </si>
  <si>
    <t>Área geográfica A</t>
  </si>
  <si>
    <t>Área geográfica B</t>
  </si>
  <si>
    <t>Deuda pública</t>
  </si>
  <si>
    <t>Deuda externa neta</t>
  </si>
  <si>
    <t>Ingresos del sector presupuestal</t>
  </si>
  <si>
    <t>Gobierno federal</t>
  </si>
  <si>
    <t>Organismos y empresas</t>
  </si>
  <si>
    <t xml:space="preserve">Gasto pagado del sector presupuestal   </t>
  </si>
  <si>
    <t>Balanza de pagos</t>
  </si>
  <si>
    <t>Saldo de la cuenta corriente</t>
  </si>
  <si>
    <t>Comercio exterior</t>
  </si>
  <si>
    <t>Petroleras</t>
  </si>
  <si>
    <t>No petroleras</t>
  </si>
  <si>
    <t>Bienes de consumo</t>
  </si>
  <si>
    <t>Bienes intermedios</t>
  </si>
  <si>
    <t>Bienes de capital</t>
  </si>
  <si>
    <t>Indicadores financieros</t>
  </si>
  <si>
    <t>Mercado cambiaro</t>
  </si>
  <si>
    <t>Norteamérica</t>
  </si>
  <si>
    <t>Compra</t>
  </si>
  <si>
    <t>Venta</t>
  </si>
  <si>
    <t>Dólar canadiense</t>
  </si>
  <si>
    <t>Europa y Asia</t>
  </si>
  <si>
    <t>Libra esterlina (venta)</t>
  </si>
  <si>
    <t>Euro (Venta)</t>
  </si>
  <si>
    <t>Yen Japonés (Venta)</t>
  </si>
  <si>
    <t>Cotizaciones internacionales</t>
  </si>
  <si>
    <t>Metales</t>
  </si>
  <si>
    <t>Onza Troy México (Venta)</t>
  </si>
  <si>
    <t>Onza Troy Londres (Venta)</t>
  </si>
  <si>
    <t>Onza Nueva York (Venta)</t>
  </si>
  <si>
    <t>Centenario (Venta)</t>
  </si>
  <si>
    <t>Onza Spot Londres (Venta)</t>
  </si>
  <si>
    <t>Onza Troy Nueva York (Venta)</t>
  </si>
  <si>
    <t>Maya</t>
  </si>
  <si>
    <t>Istmo</t>
  </si>
  <si>
    <t>Olmeca</t>
  </si>
  <si>
    <t>Mezcla mexicana</t>
  </si>
  <si>
    <t>Cemento gris</t>
  </si>
  <si>
    <t>Productos agrícolas</t>
  </si>
  <si>
    <t>Tasas de interés</t>
  </si>
  <si>
    <t>Internacionales</t>
  </si>
  <si>
    <t>Preferencial Nueva York</t>
  </si>
  <si>
    <t>Prime Rate</t>
  </si>
  <si>
    <t>Libor Londres (6 meses)</t>
  </si>
  <si>
    <t>Nacionales</t>
  </si>
  <si>
    <t xml:space="preserve">Cedes </t>
  </si>
  <si>
    <t xml:space="preserve">60   días  </t>
  </si>
  <si>
    <t xml:space="preserve">90   días </t>
  </si>
  <si>
    <t>180  días</t>
  </si>
  <si>
    <t>Pagarés</t>
  </si>
  <si>
    <t>28 días</t>
  </si>
  <si>
    <t>91 días</t>
  </si>
  <si>
    <t>182 días</t>
  </si>
  <si>
    <t>Cetes (28 días)</t>
  </si>
  <si>
    <t>Costo Porcentual Promedio (CPP)</t>
  </si>
  <si>
    <t>Tasa Interés Intercambiaria de Equilibrio (28 días)</t>
  </si>
  <si>
    <t>Instrumentos de inversión</t>
  </si>
  <si>
    <t>Certificados de depósito (30 días)</t>
  </si>
  <si>
    <t>Aceptaciones bancarias (30 días)</t>
  </si>
  <si>
    <t>Letra del tesoro (3 meses)</t>
  </si>
  <si>
    <t>Papel comercial colocado por intermediarios (30 días)</t>
  </si>
  <si>
    <t>Indicadores bursátiles mundiales</t>
  </si>
  <si>
    <t>Nueva York (Dow Jones)</t>
  </si>
  <si>
    <t>Londres (FTSE-100)</t>
  </si>
  <si>
    <t>Francfort (XETRA DAX)</t>
  </si>
  <si>
    <t>Madrid (IBEX-35)</t>
  </si>
  <si>
    <t>Tokio (NIKKEI-225)</t>
  </si>
  <si>
    <t>Índice</t>
  </si>
  <si>
    <t>Empresas cotizadas</t>
  </si>
  <si>
    <t>Indicadores monetarios</t>
  </si>
  <si>
    <t>Agregados monetarios</t>
  </si>
  <si>
    <t>Indicadores agrícolas</t>
  </si>
  <si>
    <t>Maíz</t>
  </si>
  <si>
    <t>Frijol</t>
  </si>
  <si>
    <t>Sorgo</t>
  </si>
  <si>
    <t>Arroz</t>
  </si>
  <si>
    <t>Precios de mercado</t>
  </si>
  <si>
    <t>Precios nacionales al público</t>
  </si>
  <si>
    <t>Azúcar refinada</t>
  </si>
  <si>
    <t>Huevo blanco</t>
  </si>
  <si>
    <t>Huevo rojo</t>
  </si>
  <si>
    <t>Pan blanco (80 g)</t>
  </si>
  <si>
    <t>Combustibles</t>
  </si>
  <si>
    <t xml:space="preserve">Gasolina   </t>
  </si>
  <si>
    <t>Magna</t>
  </si>
  <si>
    <t>Premium</t>
  </si>
  <si>
    <t>Diesel</t>
  </si>
  <si>
    <t>Cuadro 5</t>
  </si>
  <si>
    <t xml:space="preserve">Deuda interna neta </t>
  </si>
  <si>
    <t>Gasto pagado del sector presupuestal</t>
  </si>
  <si>
    <t>Gasto programado</t>
  </si>
  <si>
    <t>Inversión pública ejercida</t>
  </si>
  <si>
    <t>Trigo</t>
  </si>
  <si>
    <t>Soya</t>
  </si>
  <si>
    <t>Gasolina</t>
  </si>
  <si>
    <t>Cuadro 6</t>
  </si>
  <si>
    <t>Densidad de población</t>
  </si>
  <si>
    <t>Hechos vitales</t>
  </si>
  <si>
    <t>Tasa de natalidad</t>
  </si>
  <si>
    <t>Tasa de mortalidad</t>
  </si>
  <si>
    <t>Salud</t>
  </si>
  <si>
    <t>Habitantes por médico</t>
  </si>
  <si>
    <t>Habitantes por unidad médica</t>
  </si>
  <si>
    <t>Abasto social</t>
  </si>
  <si>
    <t>Educación</t>
  </si>
  <si>
    <t>Alumnos por maestro (nivel básico)</t>
  </si>
  <si>
    <t>Empleo</t>
  </si>
  <si>
    <t xml:space="preserve">Participación de los asegurados totales respecto a la PEA </t>
  </si>
  <si>
    <t>PIB constante per cápita</t>
  </si>
  <si>
    <t>Inversión pública federal per cápita</t>
  </si>
  <si>
    <t>Inversión pública estatal per cápita</t>
  </si>
  <si>
    <t>Ingresos municipales per cápita</t>
  </si>
  <si>
    <t>Egresos municipales per cápita</t>
  </si>
  <si>
    <t>Saldo de la deuda pública per cápita</t>
  </si>
  <si>
    <t>Agrícola</t>
  </si>
  <si>
    <t>Precio de la producción agrícola</t>
  </si>
  <si>
    <t>Precio de la producción de maíz grano</t>
  </si>
  <si>
    <t>Rendimiento de la producción agrícola</t>
  </si>
  <si>
    <t>Rendimiento de la producción de maíz grano</t>
  </si>
  <si>
    <t>Consumo de energía per cápita</t>
  </si>
  <si>
    <t>Longitud de carreteras por kilómetro cuadrado</t>
  </si>
  <si>
    <t>Líneas telefónicas por kilómetro cuadrado</t>
  </si>
  <si>
    <t xml:space="preserve">Incluye el sector auxiliar a nivel estatal. </t>
  </si>
  <si>
    <t>Incluye establecimientos de clase económica (casas de huéspedes, cabañas, campamentos y otros) y establecimientos sin categoría.</t>
  </si>
  <si>
    <t>Pesca</t>
  </si>
  <si>
    <t>Trabajadores colocados</t>
  </si>
  <si>
    <t>Capacitación para el trabajo</t>
  </si>
  <si>
    <t>Capacitación y adiestramiento para el trabajo</t>
  </si>
  <si>
    <t>Edayos existentes</t>
  </si>
  <si>
    <t>Cuadro 1</t>
  </si>
  <si>
    <t>PIB corriente per cápita</t>
  </si>
  <si>
    <t>Población total</t>
  </si>
  <si>
    <t>Hombres</t>
  </si>
  <si>
    <t>Infantil (0 a 4 años)</t>
  </si>
  <si>
    <t>Escolar (5 a 14 años)</t>
  </si>
  <si>
    <t>Fuerza de trabajo (15 a 64 años)</t>
  </si>
  <si>
    <t>No especificado</t>
  </si>
  <si>
    <t>Nacidos en la entidad</t>
  </si>
  <si>
    <t xml:space="preserve">Inmigrantes  </t>
  </si>
  <si>
    <t>Esperanza de vida general</t>
  </si>
  <si>
    <t>Nacimientos registrados</t>
  </si>
  <si>
    <t>Defunciones generales registradas</t>
  </si>
  <si>
    <t>Defunciones de menores de un año</t>
  </si>
  <si>
    <t>Matrimonios</t>
  </si>
  <si>
    <t>Divorcios</t>
  </si>
  <si>
    <t>Población de responsabilidad</t>
  </si>
  <si>
    <t>Derechohabiente</t>
  </si>
  <si>
    <t>Abierta</t>
  </si>
  <si>
    <t>Unidades médicas</t>
  </si>
  <si>
    <t xml:space="preserve">Enfermeras   </t>
  </si>
  <si>
    <t>Camas censables</t>
  </si>
  <si>
    <t>Alimentación</t>
  </si>
  <si>
    <t>Desayunos escolares</t>
  </si>
  <si>
    <t>Tiendas de abasto social</t>
  </si>
  <si>
    <t>Programa de abasto social de leche</t>
  </si>
  <si>
    <t>Lecherías</t>
  </si>
  <si>
    <t>Resto del Estado</t>
  </si>
  <si>
    <t>427 609</t>
  </si>
  <si>
    <t>1 198 910</t>
  </si>
  <si>
    <t>Asistencia social</t>
  </si>
  <si>
    <t>Albergue y atención a menores en:</t>
  </si>
  <si>
    <t>Desamparo</t>
  </si>
  <si>
    <t>Orientación para el desarrollo integral del adolescente</t>
  </si>
  <si>
    <t>Unidades básicas de rehabilitación</t>
  </si>
  <si>
    <t xml:space="preserve">Educación (Fin de cursos) </t>
  </si>
  <si>
    <t>Preescolar</t>
  </si>
  <si>
    <t>Primaria</t>
  </si>
  <si>
    <t>Secundaria</t>
  </si>
  <si>
    <t>Media superior</t>
  </si>
  <si>
    <t>Superior</t>
  </si>
  <si>
    <t>Docentes</t>
  </si>
  <si>
    <t>Escuelas</t>
  </si>
  <si>
    <t>Cultura</t>
  </si>
  <si>
    <t xml:space="preserve">Centros culturales </t>
  </si>
  <si>
    <t>Centros culturales regionales</t>
  </si>
  <si>
    <t>Casas de cultura</t>
  </si>
  <si>
    <t>Bibliotecas</t>
  </si>
  <si>
    <t>Museos</t>
  </si>
  <si>
    <t>Justicia</t>
  </si>
  <si>
    <t>Robo</t>
  </si>
  <si>
    <t>Homicidio</t>
  </si>
  <si>
    <t>Lesiones</t>
  </si>
  <si>
    <t>Daños en bienes</t>
  </si>
  <si>
    <t>Actas por responsabilidad oficial</t>
  </si>
  <si>
    <t>Población asegurada (IMSS)</t>
  </si>
  <si>
    <t>Conflictos laborales</t>
  </si>
  <si>
    <t>Huelgas estalladas</t>
  </si>
  <si>
    <t>104 915</t>
  </si>
  <si>
    <t>Patrones totales (IMSS)</t>
  </si>
  <si>
    <t xml:space="preserve">Volumen de la producción de maíz grano </t>
  </si>
  <si>
    <t>(Hectáreas)</t>
  </si>
  <si>
    <t>(Toneladas)</t>
  </si>
  <si>
    <t>(Metros cúbicos)</t>
  </si>
  <si>
    <t>(Piezas)</t>
  </si>
  <si>
    <t>(Toneladas por hectárea)</t>
  </si>
  <si>
    <t>(Pesos por persona)</t>
  </si>
  <si>
    <t>Variación anual  (%)</t>
  </si>
  <si>
    <t>Variación anual (%)</t>
  </si>
  <si>
    <t>Mercado de dinero de Nueva York</t>
  </si>
  <si>
    <t>Valor de la producción pesquera</t>
  </si>
  <si>
    <t>Incluye correspondencia expedida y recibida.</t>
  </si>
  <si>
    <t>Se refiere a líneas telefónicas en servicio residenciales y no residenciales.</t>
  </si>
  <si>
    <t>(Centros)</t>
  </si>
  <si>
    <t>(Despensas)</t>
  </si>
  <si>
    <t>Recepción de solicitudes de empleo</t>
  </si>
  <si>
    <t>Las cifras e indicadores de la serie corresponden al cuarto trimestre de cada año.</t>
  </si>
  <si>
    <t>333 177</t>
  </si>
  <si>
    <t>Beneficiarios</t>
  </si>
  <si>
    <t>Servicios</t>
  </si>
  <si>
    <t>Distribución diaria de leche</t>
  </si>
  <si>
    <t>(Beneficiarios por lechería)</t>
  </si>
  <si>
    <t>s/</t>
  </si>
  <si>
    <t>Unidades Económicas</t>
  </si>
  <si>
    <t>Agricultura</t>
  </si>
  <si>
    <t>Industriales</t>
  </si>
  <si>
    <t>Comerciales</t>
  </si>
  <si>
    <t>Otros (ADEFAS)</t>
  </si>
  <si>
    <t>Balance primario</t>
  </si>
  <si>
    <t xml:space="preserve">Balance presupuestario del sector público </t>
  </si>
  <si>
    <t>Balance presupuestario</t>
  </si>
  <si>
    <t>(Dólares por kilogramo)</t>
  </si>
  <si>
    <t>Transferencias a municipios</t>
  </si>
  <si>
    <t>Deuda Pública</t>
  </si>
  <si>
    <t>t/</t>
  </si>
  <si>
    <t>La cifra federal incluye participaciones a entidades federativas y municipios.</t>
  </si>
  <si>
    <t>Los indicadores de la serie corresponden al cuarto trimestre de cada año de la Encuentas Nacional de Ocupación y Empleo.</t>
  </si>
  <si>
    <t>No incluye floricultura.</t>
  </si>
  <si>
    <t>La cifra de inversión pública estatal ejercida incluye también cobertura regional, estatal y más de un municipio.</t>
  </si>
  <si>
    <t>Las cifras corresponden a la inversión física del sector público federal ejercida.</t>
  </si>
  <si>
    <t xml:space="preserve">E/ </t>
  </si>
  <si>
    <t>Incluye la operación de desayunadores en centros escolares y cocinas populares.</t>
  </si>
  <si>
    <t>Comprende capacitación para el trabajo, educación inicial, especial y educación para adultos.</t>
  </si>
  <si>
    <t xml:space="preserve">   </t>
  </si>
  <si>
    <t>A partir del 2011 cambió el concepto de "Averiguaciones Consignadas" a "Denuncias Penales". Mientras que, a nivel nacional, se refiere al total de averiguaciones previas despachadas que resultaron en consignaciones con y sin detenido.</t>
  </si>
  <si>
    <t>Deuda interna bruta</t>
  </si>
  <si>
    <t>Deuda externa bruta</t>
  </si>
  <si>
    <t>A partir de 2011 la información estatal se refiere a Canastas Bicentenario.</t>
  </si>
  <si>
    <t>A partir de 2009, la información a nivel estatal, se refiere a órdenes de aprehensión cumplidas por delitos graves.</t>
  </si>
  <si>
    <t>183 893</t>
  </si>
  <si>
    <t>Hasta 2009 las cifras estatales se refieren a ingresos y egresos presupuestados municipales; mientras que, a partir de 2010 los nacionales y estatales corresponden a ingresos y egresos ejercidos.</t>
  </si>
  <si>
    <t>A nivel estatal se incluyen consultorios dentales.</t>
  </si>
  <si>
    <t>Promedio ponderado con la población asalariada</t>
  </si>
  <si>
    <t>u/</t>
  </si>
  <si>
    <t>Alumnos</t>
  </si>
  <si>
    <t>Personal medico</t>
  </si>
  <si>
    <t>Tasa de desocupación</t>
  </si>
  <si>
    <t>Tasa de mortalidad infantil</t>
  </si>
  <si>
    <t>Habitantes por cama cansable</t>
  </si>
  <si>
    <t>Mixta (2 500 - 14 999 hab.)</t>
  </si>
  <si>
    <t>Rural (1 - 2 499 hab.)</t>
  </si>
  <si>
    <t xml:space="preserve">Servicio de empleo </t>
  </si>
  <si>
    <t>Situación extraordinaria (de y en la calle)</t>
  </si>
  <si>
    <t xml:space="preserve">A partir de 2011, la información estatal no incluye  odontólogos. </t>
  </si>
  <si>
    <t xml:space="preserve">a/ </t>
  </si>
  <si>
    <t>Valor de la producción pecuaria en canal</t>
  </si>
  <si>
    <t>Volumen de la producción pecuaria en canal</t>
  </si>
  <si>
    <t>v/</t>
  </si>
  <si>
    <t xml:space="preserve">c/ </t>
  </si>
  <si>
    <t xml:space="preserve"> Gasto programable </t>
  </si>
  <si>
    <t xml:space="preserve"> Gasto no programable</t>
  </si>
  <si>
    <t>Gasto del poder ejecutivo</t>
  </si>
  <si>
    <t>Tercera edad (65 o más años)</t>
  </si>
  <si>
    <t>Urbana (15 000 ó más hab.)</t>
  </si>
  <si>
    <t xml:space="preserve">Población Económicamente Activa </t>
  </si>
  <si>
    <t>Comprende expendios ubicados en pequeños comercios, tiendas DICONSA, LICONSA y otros.</t>
  </si>
  <si>
    <t>Bolsa Mexicana de Valores</t>
  </si>
  <si>
    <t xml:space="preserve">Los ingresos consolidados  incluyen superávit del ejercicio anterior. </t>
  </si>
  <si>
    <t xml:space="preserve">Balance presupuestario </t>
  </si>
  <si>
    <t xml:space="preserve">Balance primario </t>
  </si>
  <si>
    <t>Saldo de la cuenta financiera o de capital</t>
  </si>
  <si>
    <t>Mujeres en edad reproductiva (15 a 49 años)</t>
  </si>
  <si>
    <t>La estructura conceptual se encuentran en proceso de redefinición, de acuerdo a la nueva Reforma del Sistema de Justicia Penal del Estado de México.</t>
  </si>
  <si>
    <t>Se refiere a ramos autónomos (INE, TFJA, CNDH, INEGI, COFECE, INEE, IFT e INAI) y gasto federalizado programable.</t>
  </si>
  <si>
    <t>Gasto de inversión sectorial</t>
  </si>
  <si>
    <t>Área geográfica C</t>
  </si>
  <si>
    <t xml:space="preserve">Las cifras de la serie corresponden a la ENOE para el periodo del cuarto trimestre de cada año.  </t>
  </si>
  <si>
    <t>A partir del 27 de noviembre de 2012 el Área Geográfica B se integró al Área A, y por su parte el Área C se renombró como Área B. A partir del 1 de octubre de 2015 entro en vigor el salario mínimo general en todo el país, homologando las zonas económicas A y B.</t>
  </si>
  <si>
    <t>Índice Nacional de Precios Productor (SCIAN 2007, Base 2012=100)</t>
  </si>
  <si>
    <t>Costo finaciero de la deuda</t>
  </si>
  <si>
    <t>Amortizaciones</t>
  </si>
  <si>
    <t>Pago de Adefas</t>
  </si>
  <si>
    <t>Hechos delictivos denunciados</t>
  </si>
  <si>
    <t>(Kilómetro)</t>
  </si>
  <si>
    <t>(Pesos por kilógramo)</t>
  </si>
  <si>
    <t>Producto Interno Bruto Nacional</t>
  </si>
  <si>
    <t>E/</t>
  </si>
  <si>
    <t>Cifras estimadas por el IGECEM. Dirección de Estadística.</t>
  </si>
  <si>
    <t>Ayudas funcionales</t>
  </si>
  <si>
    <t>Consultas de rehabilitación y educación especial</t>
  </si>
  <si>
    <t>Centros de Rehabilitación e Integración Social (CRIS), y el Centro de Rehabilitación y Educación Especial (CREE).</t>
  </si>
  <si>
    <t xml:space="preserve">Las cifras a nivel nacional incluye unicamente al CREE, para el Estado de México incluye Unidades Básicas de Rehabilitación e Integración Social (UBRIS), Unidades de Rehabilitación e Integración Social (URIS), </t>
  </si>
  <si>
    <t>Emplazamientos a huelga registrados ante la Junta Federal de Conciliación y Arbitraje</t>
  </si>
  <si>
    <t>Emplazamientos a huelga solucionadas</t>
  </si>
  <si>
    <t>La cifra Nacional corresponde a toneladas de peso vivo.</t>
  </si>
  <si>
    <t>Tipo de cambio FIX</t>
  </si>
  <si>
    <t>Tipo de cambio interbancario</t>
  </si>
  <si>
    <t>Cuadro 7</t>
  </si>
  <si>
    <t>Hogares
       Deciles</t>
  </si>
  <si>
    <t>Ingreso</t>
  </si>
  <si>
    <t>Porcentaje</t>
  </si>
  <si>
    <t>Ingreso corriente</t>
  </si>
  <si>
    <t>I</t>
  </si>
  <si>
    <t>II</t>
  </si>
  <si>
    <t>III</t>
  </si>
  <si>
    <t>IV</t>
  </si>
  <si>
    <t>V</t>
  </si>
  <si>
    <t>VI</t>
  </si>
  <si>
    <t>VII</t>
  </si>
  <si>
    <t>VIII</t>
  </si>
  <si>
    <t>IX</t>
  </si>
  <si>
    <t>X</t>
  </si>
  <si>
    <t>Coeficiente de Gini</t>
  </si>
  <si>
    <t>La cifras corresponden a los aeropuertos con servicio nacional e internacional.</t>
  </si>
  <si>
    <t>(Millones de pesos a precios constantes 2014)</t>
  </si>
  <si>
    <t>Cuadro 8</t>
  </si>
  <si>
    <t>Cuadro 9</t>
  </si>
  <si>
    <t>Cuadro 10</t>
  </si>
  <si>
    <t>Tipo de cambio bancario</t>
  </si>
  <si>
    <t xml:space="preserve">Los datos corresponden al precio medio rural del año agrícola en modalidad Riego y Temporal. </t>
  </si>
  <si>
    <t>Varilla (3/8")</t>
  </si>
  <si>
    <t xml:space="preserve">i/ </t>
  </si>
  <si>
    <t>Precios pagados al productor (año agrícola)</t>
  </si>
  <si>
    <t>b/ A partir del 27 de noviembre de 2012 el Área Geográfica B se integró al Área A, y por su parte el Área C se renombró como Área B. A partir del 1 de octubre de 2015 entro en vigor el salario mínimo general en todo el país, homologando 
     las zonas económicas A y B.</t>
  </si>
  <si>
    <t xml:space="preserve">Cifras estimadas por el IGECEM. Dirección de Estadística con información del Censo de Población y Vivienda 2010. Y Encuesta Intercensal, 2015. </t>
  </si>
  <si>
    <t>La Zona Metropolitana del Valle Cuautitlán-Texcoco se conforma por 59 municipios. Por otro lado, la Zona Metropolitana del Valle de Toluca en 2005 estaba integrada por 14 municipios, actualmente por 16. Por último, en noviembre 2016 se declaró la nueva Zona Metropolitana de Santiago Tianguistenco conformada por 6 municipios.</t>
  </si>
  <si>
    <r>
      <t>Demografía</t>
    </r>
    <r>
      <rPr>
        <b/>
        <vertAlign val="superscript"/>
        <sz val="10"/>
        <rFont val="HelveticaNeueLT Std Med"/>
        <family val="2"/>
      </rPr>
      <t xml:space="preserve"> E/</t>
    </r>
  </si>
  <si>
    <r>
      <t xml:space="preserve">Zona Metropolitana del Valle Cuautitlán-Texcoco (59 municipios) </t>
    </r>
    <r>
      <rPr>
        <vertAlign val="superscript"/>
        <sz val="10"/>
        <rFont val="HelveticaNeueLT Std"/>
        <family val="2"/>
      </rPr>
      <t>a/</t>
    </r>
  </si>
  <si>
    <r>
      <t>Zona Metropolitana del Valle de Toluca
(16 municipios)</t>
    </r>
    <r>
      <rPr>
        <vertAlign val="superscript"/>
        <sz val="10"/>
        <rFont val="HelveticaNeueLT Std"/>
        <family val="2"/>
      </rPr>
      <t>a/</t>
    </r>
  </si>
  <si>
    <r>
      <t>Zona Metropolitana de Santiago Tianguistenco (6 municipios)</t>
    </r>
    <r>
      <rPr>
        <vertAlign val="superscript"/>
        <sz val="10"/>
        <rFont val="HelveticaNeueLT Std"/>
        <family val="2"/>
      </rPr>
      <t>a/</t>
    </r>
  </si>
  <si>
    <r>
      <t xml:space="preserve">Otros </t>
    </r>
    <r>
      <rPr>
        <vertAlign val="superscript"/>
        <sz val="10"/>
        <rFont val="HelveticaNeueLT Std"/>
        <family val="2"/>
      </rPr>
      <t>i/</t>
    </r>
  </si>
  <si>
    <r>
      <t>ND</t>
    </r>
    <r>
      <rPr>
        <vertAlign val="superscript"/>
        <sz val="10"/>
        <rFont val="HelveticaNeueLT Std"/>
        <family val="2"/>
      </rPr>
      <t>k/</t>
    </r>
  </si>
  <si>
    <r>
      <t xml:space="preserve">Producto Interno Bruto </t>
    </r>
    <r>
      <rPr>
        <vertAlign val="superscript"/>
        <sz val="12"/>
        <rFont val="HelveticaNeueLT Std"/>
        <family val="2"/>
      </rPr>
      <t>E/</t>
    </r>
  </si>
  <si>
    <r>
      <t xml:space="preserve">Inversión pública federal ejercida </t>
    </r>
    <r>
      <rPr>
        <vertAlign val="superscript"/>
        <sz val="12"/>
        <rFont val="HelveticaNeueLT Std"/>
        <family val="2"/>
      </rPr>
      <t>a/</t>
    </r>
  </si>
  <si>
    <r>
      <t xml:space="preserve">Inversión pública estatal ejercida por programa </t>
    </r>
    <r>
      <rPr>
        <vertAlign val="superscript"/>
        <sz val="12"/>
        <rFont val="HelveticaNeueLT Std"/>
        <family val="2"/>
      </rPr>
      <t>b/</t>
    </r>
  </si>
  <si>
    <r>
      <t xml:space="preserve">Ingresos consolidados </t>
    </r>
    <r>
      <rPr>
        <vertAlign val="superscript"/>
        <sz val="12"/>
        <rFont val="HelveticaNeueLT Std"/>
        <family val="2"/>
      </rPr>
      <t>c/</t>
    </r>
  </si>
  <si>
    <r>
      <t xml:space="preserve">Alumnos </t>
    </r>
    <r>
      <rPr>
        <vertAlign val="superscript"/>
        <sz val="10"/>
        <rFont val="HelveticaNeueLT Std"/>
        <family val="2"/>
      </rPr>
      <t>a/</t>
    </r>
  </si>
  <si>
    <r>
      <t xml:space="preserve">Balance presupuestario del sector público  </t>
    </r>
    <r>
      <rPr>
        <vertAlign val="superscript"/>
        <sz val="10"/>
        <rFont val="HelveticaNeueLT Std"/>
        <family val="2"/>
      </rPr>
      <t>d/</t>
    </r>
    <r>
      <rPr>
        <sz val="10"/>
        <rFont val="HelveticaNeueLT Std"/>
        <family val="2"/>
      </rPr>
      <t xml:space="preserve">    </t>
    </r>
  </si>
  <si>
    <r>
      <t xml:space="preserve">Empleo </t>
    </r>
    <r>
      <rPr>
        <vertAlign val="superscript"/>
        <sz val="10"/>
        <rFont val="HelveticaNeueLT Std Med"/>
        <family val="2"/>
      </rPr>
      <t>b/</t>
    </r>
  </si>
  <si>
    <r>
      <t xml:space="preserve">Salarios </t>
    </r>
    <r>
      <rPr>
        <b/>
        <vertAlign val="superscript"/>
        <sz val="10"/>
        <rFont val="HelveticaNeueLT Std Med"/>
        <family val="2"/>
      </rPr>
      <t>c/</t>
    </r>
  </si>
  <si>
    <r>
      <t xml:space="preserve">Inversión pública ejercida </t>
    </r>
    <r>
      <rPr>
        <vertAlign val="superscript"/>
        <sz val="10"/>
        <rFont val="HelveticaNeueLT Std"/>
        <family val="2"/>
      </rPr>
      <t>e/</t>
    </r>
  </si>
  <si>
    <r>
      <t xml:space="preserve">Petróleo </t>
    </r>
    <r>
      <rPr>
        <vertAlign val="superscript"/>
        <sz val="10"/>
        <rFont val="HelveticaNeueLT Std"/>
        <family val="2"/>
      </rPr>
      <t>f/</t>
    </r>
  </si>
  <si>
    <r>
      <t xml:space="preserve">Materiales para construcción </t>
    </r>
    <r>
      <rPr>
        <vertAlign val="superscript"/>
        <sz val="10"/>
        <rFont val="HelveticaNeueLT Std"/>
        <family val="2"/>
      </rPr>
      <t>g/</t>
    </r>
  </si>
  <si>
    <r>
      <t xml:space="preserve">Papel Comercial, Tasa Promedio Ponderada </t>
    </r>
    <r>
      <rPr>
        <vertAlign val="superscript"/>
        <sz val="10"/>
        <rFont val="HelveticaNeueLT Std"/>
        <family val="2"/>
      </rPr>
      <t>h/</t>
    </r>
  </si>
  <si>
    <r>
      <t>Precios pagados al productor</t>
    </r>
    <r>
      <rPr>
        <vertAlign val="superscript"/>
        <sz val="10"/>
        <rFont val="HelveticaNeueLT Std"/>
        <family val="2"/>
      </rPr>
      <t xml:space="preserve"> i/</t>
    </r>
  </si>
  <si>
    <r>
      <t>(hab./km</t>
    </r>
    <r>
      <rPr>
        <vertAlign val="superscript"/>
        <sz val="12"/>
        <rFont val="HelveticaNeueLT Std"/>
        <family val="2"/>
      </rPr>
      <t>2</t>
    </r>
    <r>
      <rPr>
        <sz val="12"/>
        <rFont val="HelveticaNeueLT Std"/>
        <family val="2"/>
      </rPr>
      <t>)</t>
    </r>
  </si>
  <si>
    <r>
      <t xml:space="preserve">Tasa de desocupación </t>
    </r>
    <r>
      <rPr>
        <vertAlign val="superscript"/>
        <sz val="12"/>
        <rFont val="HelveticaNeueLT Std"/>
        <family val="2"/>
      </rPr>
      <t>a/</t>
    </r>
  </si>
  <si>
    <t>Nota: Los valores de las variables de producción a precios constantes se obtuvieron al dividir los valores monetarios a precios corrientes entre el Índice de Precios Implícito (IPI) del Producto Interno Bruto y el resultado se multiplicó por cien. 
           Mientras que en el sector agrícola, forestal y pesca se utilizó el IPI agropecuario, para minería y electricidad el IPI de minería y el IPI de electricidad, respectivamente.</t>
  </si>
  <si>
    <t>Nota: Los valores de las variables de producción a precios constantes se obtuvieron de dividir los valores monetarios a precios corrientes entre el Índice de Precios Implícito (IPI) del Producto Interno Bruto y el resultado se multiplicó 
          por cien. Para el caso de los salarios mínimos, los precios pagados al productor y los precios nacionales al público se utilizó el Índice de Precios al Consumidor, el Índice de Precios al Productor y el índice de la canasta básica, 
          respectivamente.</t>
  </si>
  <si>
    <t>Coeficiente de Gini: Medida de concentración del ingreso que toma valores entre 0 y 1. Cuando el valor se acerca a 1 indica que hay una mayor concentración del ingreso, pero sí se acerca a 0, la concentración del ingreso es menor.</t>
  </si>
  <si>
    <t>Fuente: Cuadro 7.</t>
  </si>
  <si>
    <t>Fuente: Cuadro 8.</t>
  </si>
  <si>
    <t>Fuente: Cuadro 9.</t>
  </si>
  <si>
    <t>Fuente: Cuadro 10.</t>
  </si>
  <si>
    <r>
      <t xml:space="preserve">2017 </t>
    </r>
    <r>
      <rPr>
        <b/>
        <vertAlign val="superscript"/>
        <sz val="11"/>
        <rFont val="HelveticaNeueLT Std Med"/>
        <family val="2"/>
      </rPr>
      <t>P/</t>
    </r>
  </si>
  <si>
    <t>Serie anual de 2007 a 2017</t>
  </si>
  <si>
    <r>
      <t>2017</t>
    </r>
    <r>
      <rPr>
        <b/>
        <vertAlign val="superscript"/>
        <sz val="11"/>
        <rFont val="HelveticaNeueLT Std Med"/>
        <family val="2"/>
      </rPr>
      <t>P/</t>
    </r>
  </si>
  <si>
    <t>Producción (Base 2013)</t>
  </si>
  <si>
    <t>La información a nivel nacional se refiere a 2016.</t>
  </si>
  <si>
    <t>Índice Nacional de Precios al Consumidor de la ciudad de Toluca (Mensual, Base 2018=100)</t>
  </si>
  <si>
    <t>Índice de Precios Implicitos del PIB (Base 2013=100)</t>
  </si>
  <si>
    <t xml:space="preserve">Índice de Precios Implícitos del VAB (Base 2013=100) </t>
  </si>
  <si>
    <t>-</t>
  </si>
  <si>
    <t>Salarios mínimos (Base 2018)</t>
  </si>
  <si>
    <t>TCPA: Tasa de crecimiento promedio anual del periodo 2007 a 2017.</t>
  </si>
  <si>
    <t>Pecuario (Base 2013)</t>
  </si>
  <si>
    <t>Forestal (Base 2013)</t>
  </si>
  <si>
    <t>Pesca (Base 2013)</t>
  </si>
  <si>
    <t>Minería (Base 2013)</t>
  </si>
  <si>
    <t>Electricidad (Base 2013)</t>
  </si>
  <si>
    <t>Finanzas Públicas (Base 2013)</t>
  </si>
  <si>
    <t>Agrícola (Base 2013)</t>
  </si>
  <si>
    <t>Acciones operadas (Miles de operaciones)</t>
  </si>
  <si>
    <t>Arroz palay</t>
  </si>
  <si>
    <r>
      <t xml:space="preserve">Índice de Precios Implícito del PIB (Base 2013=100) </t>
    </r>
    <r>
      <rPr>
        <vertAlign val="superscript"/>
        <sz val="10"/>
        <rFont val="HelveticaNeueLT Std"/>
        <family val="2"/>
      </rPr>
      <t>a/</t>
    </r>
  </si>
  <si>
    <r>
      <t xml:space="preserve">Índice de Precios Implícito del VAB (Base 2013=100) </t>
    </r>
    <r>
      <rPr>
        <vertAlign val="superscript"/>
        <sz val="10"/>
        <rFont val="HelveticaNeueLT Std"/>
        <family val="2"/>
      </rPr>
      <t>a/</t>
    </r>
  </si>
  <si>
    <t>Índice Nacional de Precios al Consumidor (Mensual, Base 2018=100)</t>
  </si>
  <si>
    <t>Índice Nacional de Precios al Consumidor, Canasta Básica (Mensual, Base 2018=100)</t>
  </si>
  <si>
    <t>Finanzas públicas (Base 2013)</t>
  </si>
  <si>
    <r>
      <t xml:space="preserve">Salarios mínimos reales (Base 2018) </t>
    </r>
    <r>
      <rPr>
        <vertAlign val="superscript"/>
        <sz val="10"/>
        <rFont val="HelveticaNeueLT Std"/>
        <family val="2"/>
      </rPr>
      <t>b/</t>
    </r>
  </si>
  <si>
    <t>Indicadores monetarios (Base 2013)</t>
  </si>
  <si>
    <r>
      <t xml:space="preserve">Precios de mercado (Base 2018) </t>
    </r>
    <r>
      <rPr>
        <b/>
        <vertAlign val="superscript"/>
        <sz val="10"/>
        <rFont val="HelveticaNeueLT Std Med"/>
        <family val="2"/>
      </rPr>
      <t xml:space="preserve"> </t>
    </r>
  </si>
  <si>
    <r>
      <t xml:space="preserve">Combustibles (Base 2013) </t>
    </r>
    <r>
      <rPr>
        <b/>
        <vertAlign val="superscript"/>
        <sz val="10"/>
        <rFont val="HelveticaNeueLT Std Med"/>
        <family val="2"/>
      </rPr>
      <t xml:space="preserve"> </t>
    </r>
  </si>
  <si>
    <t>TCPA: Tasa de crecimiento promedio anual del periodo de 2007 a 2017.</t>
  </si>
  <si>
    <t>Indicadores agrícolas  (Base 2012)</t>
  </si>
  <si>
    <t>Las cifras correspondientes del año 2011 al 2017 fueron obtenidas del precio promedio de exportación de petróleo crudo, indicadores petroleros PEMEX.</t>
  </si>
  <si>
    <t>Cifras obtenidas de la Cuenta de la Hacienda Pública Federal 2007-2017.</t>
  </si>
  <si>
    <t>Fuente: De este mismo documento se extrae la información de los Cuadros 1. Información social estatal y nacional, 2. Información económica estatal y nacional a precios corrientes, 3. Información económica estatal a precios constantes, 
             4. Información social y económica nacional, 5. Información económica nacional a precios constantes,  Serie anual de 2007 a 2017.</t>
  </si>
  <si>
    <t>Índice nacional de precios al consumidor (Base 2018)</t>
  </si>
  <si>
    <t>a/ Para el año 2017 las cifras son preeliminares.</t>
  </si>
  <si>
    <t>Las cifras corresponden a la 3a actualización de cada año.</t>
  </si>
  <si>
    <t>Para el año 2011, los factores climatológicos provocaron sequias y heladas lo cual causó una disminución en la producción del sector agrícola.</t>
  </si>
  <si>
    <t xml:space="preserve">El dato para 2012 y 2013 de la tasa promedio corresponde a la fecha de cierre 16 de marzo de 2012. </t>
  </si>
  <si>
    <t>Café (ICO Composite)</t>
  </si>
  <si>
    <t>Azúcar (Internacional)</t>
  </si>
  <si>
    <t>Para los datos de 2008 y 2013 se consideraron los censos economicos 2009 y 2014, respectivamente; para los demas años se utilizó el Directorio Estadístico Nacional de Unidades Económicas (DENUE) 2010-2012 Y 2015-2017, INEGI.</t>
  </si>
  <si>
    <t>La información nacional corresponde a 2016.</t>
  </si>
  <si>
    <t>Fuente: IGECEM con información proporcionada por las unidades productoras de información de los ámbitos federal y estatal.</t>
  </si>
  <si>
    <t>Fuente: IGECEM con información de la Encuesta de Ingresos y Gasto de los Hogares del Estado de México, 2014.</t>
  </si>
  <si>
    <t>Fuente: IGECEM con información de la Encuesta de Ingresos y Gasto de los Hogares del Estado de México, 2016.</t>
  </si>
  <si>
    <t>Incluye cabezas de ganado lechero.</t>
  </si>
  <si>
    <t>Estas cifras difieren del Tomo II del Primer Informe de Gobierno, debido a que en el documento del informe sólo se consideran las carreteras alimentadoras estatales pavimentadas y federales troncales pavimentadas.</t>
  </si>
  <si>
    <r>
      <t xml:space="preserve">Transferencias </t>
    </r>
    <r>
      <rPr>
        <vertAlign val="superscript"/>
        <sz val="10"/>
        <rFont val="HelveticaNeueLT Std"/>
        <family val="2"/>
      </rPr>
      <t>f/</t>
    </r>
  </si>
  <si>
    <t>La información a nivel nacional corresponde a pensiones y jubilaciones.</t>
  </si>
  <si>
    <r>
      <t xml:space="preserve">Poder ejecutivo </t>
    </r>
    <r>
      <rPr>
        <vertAlign val="superscript"/>
        <sz val="10"/>
        <rFont val="HelveticaNeueLT Std"/>
        <family val="2"/>
      </rPr>
      <t>d/</t>
    </r>
  </si>
  <si>
    <r>
      <t xml:space="preserve">Otros </t>
    </r>
    <r>
      <rPr>
        <vertAlign val="superscript"/>
        <sz val="10"/>
        <rFont val="HelveticaNeueLT Std"/>
        <family val="2"/>
      </rPr>
      <t>e/</t>
    </r>
  </si>
  <si>
    <r>
      <t xml:space="preserve">Transferencias a municipios </t>
    </r>
    <r>
      <rPr>
        <vertAlign val="superscript"/>
        <sz val="10"/>
        <rFont val="HelveticaNeueLT Std"/>
        <family val="2"/>
      </rPr>
      <t>g/</t>
    </r>
  </si>
  <si>
    <r>
      <t xml:space="preserve">Ingresos municipales </t>
    </r>
    <r>
      <rPr>
        <vertAlign val="superscript"/>
        <sz val="10"/>
        <rFont val="HelveticaNeueLT Std"/>
        <family val="2"/>
      </rPr>
      <t>h/</t>
    </r>
  </si>
  <si>
    <r>
      <t xml:space="preserve">Egresos municipales </t>
    </r>
    <r>
      <rPr>
        <vertAlign val="superscript"/>
        <sz val="10"/>
        <rFont val="HelveticaNeueLT Std"/>
        <family val="2"/>
      </rPr>
      <t>h/</t>
    </r>
  </si>
  <si>
    <r>
      <t xml:space="preserve">Agrícola </t>
    </r>
    <r>
      <rPr>
        <b/>
        <vertAlign val="superscript"/>
        <sz val="10"/>
        <rFont val="HelveticaNeueLT Std Med"/>
        <family val="2"/>
      </rPr>
      <t>i/</t>
    </r>
  </si>
  <si>
    <r>
      <t xml:space="preserve">Volumen de la producción total </t>
    </r>
    <r>
      <rPr>
        <vertAlign val="superscript"/>
        <sz val="10"/>
        <rFont val="HelveticaNeueLT Std"/>
        <family val="2"/>
      </rPr>
      <t>j/</t>
    </r>
  </si>
  <si>
    <r>
      <t xml:space="preserve">Pecuario </t>
    </r>
    <r>
      <rPr>
        <b/>
        <vertAlign val="superscript"/>
        <sz val="10"/>
        <rFont val="HelveticaNeueLT Std"/>
        <family val="2"/>
      </rPr>
      <t>k/</t>
    </r>
  </si>
  <si>
    <r>
      <t xml:space="preserve">Existencias ganaderas de bovinos </t>
    </r>
    <r>
      <rPr>
        <vertAlign val="superscript"/>
        <sz val="10"/>
        <rFont val="HelveticaNeueLT Std"/>
        <family val="2"/>
      </rPr>
      <t>l/</t>
    </r>
  </si>
  <si>
    <r>
      <t xml:space="preserve">Forestal </t>
    </r>
    <r>
      <rPr>
        <b/>
        <vertAlign val="superscript"/>
        <sz val="10"/>
        <rFont val="HelveticaNeueLT Std"/>
        <family val="2"/>
      </rPr>
      <t>m/</t>
    </r>
  </si>
  <si>
    <r>
      <t xml:space="preserve">Volumen de la producción pesquera </t>
    </r>
    <r>
      <rPr>
        <vertAlign val="superscript"/>
        <sz val="10"/>
        <rFont val="HelveticaNeueLT Std"/>
        <family val="2"/>
      </rPr>
      <t>n/</t>
    </r>
  </si>
  <si>
    <r>
      <t xml:space="preserve">Turismo </t>
    </r>
    <r>
      <rPr>
        <b/>
        <vertAlign val="superscript"/>
        <sz val="10"/>
        <rFont val="HelveticaNeueLT Std Med"/>
        <family val="2"/>
      </rPr>
      <t>o/</t>
    </r>
  </si>
  <si>
    <r>
      <t xml:space="preserve">Longitud de carreteras </t>
    </r>
    <r>
      <rPr>
        <vertAlign val="superscript"/>
        <sz val="10"/>
        <rFont val="HelveticaNeueLT Std"/>
        <family val="2"/>
      </rPr>
      <t>p/</t>
    </r>
  </si>
  <si>
    <r>
      <t xml:space="preserve">Aeropuertos </t>
    </r>
    <r>
      <rPr>
        <vertAlign val="superscript"/>
        <sz val="10"/>
        <rFont val="HelveticaNeueLT Std"/>
        <family val="2"/>
      </rPr>
      <t>q/</t>
    </r>
  </si>
  <si>
    <r>
      <t xml:space="preserve">Oficinas postales </t>
    </r>
    <r>
      <rPr>
        <vertAlign val="superscript"/>
        <sz val="10"/>
        <rFont val="HelveticaNeueLT Std"/>
        <family val="2"/>
      </rPr>
      <t>r/</t>
    </r>
  </si>
  <si>
    <r>
      <t xml:space="preserve">Movimiento de correspondencia </t>
    </r>
    <r>
      <rPr>
        <vertAlign val="superscript"/>
        <sz val="10"/>
        <rFont val="HelveticaNeueLT Std"/>
        <family val="2"/>
      </rPr>
      <t>s/</t>
    </r>
  </si>
  <si>
    <r>
      <t xml:space="preserve">Líneas telefónicas </t>
    </r>
    <r>
      <rPr>
        <vertAlign val="superscript"/>
        <sz val="10"/>
        <rFont val="HelveticaNeueLT Std"/>
        <family val="2"/>
      </rPr>
      <t>t/</t>
    </r>
  </si>
  <si>
    <r>
      <t xml:space="preserve">Estaciones de radio </t>
    </r>
    <r>
      <rPr>
        <vertAlign val="superscript"/>
        <sz val="10"/>
        <rFont val="HelveticaNeueLT Std"/>
        <family val="2"/>
      </rPr>
      <t>u/</t>
    </r>
  </si>
  <si>
    <r>
      <t xml:space="preserve">Estaciones de televisión </t>
    </r>
    <r>
      <rPr>
        <vertAlign val="superscript"/>
        <sz val="10"/>
        <rFont val="HelveticaNeueLT Std"/>
        <family val="2"/>
      </rPr>
      <t>u/</t>
    </r>
  </si>
  <si>
    <r>
      <t xml:space="preserve">Establecimientos económicos por sector de actividad </t>
    </r>
    <r>
      <rPr>
        <vertAlign val="superscript"/>
        <sz val="10"/>
        <rFont val="HelveticaNeueLT Std"/>
        <family val="2"/>
      </rPr>
      <t>v/</t>
    </r>
  </si>
  <si>
    <r>
      <t>Nacimientos oportunos</t>
    </r>
    <r>
      <rPr>
        <vertAlign val="superscript"/>
        <sz val="10"/>
        <rFont val="HelveticaNeueLT Std"/>
        <family val="2"/>
      </rPr>
      <t>c/</t>
    </r>
  </si>
  <si>
    <r>
      <t>Consultorios médicos</t>
    </r>
    <r>
      <rPr>
        <vertAlign val="superscript"/>
        <sz val="10"/>
        <rFont val="HelveticaNeueLT Std"/>
        <family val="2"/>
      </rPr>
      <t>e/</t>
    </r>
  </si>
  <si>
    <r>
      <t>Personal médico</t>
    </r>
    <r>
      <rPr>
        <vertAlign val="superscript"/>
        <sz val="10"/>
        <rFont val="HelveticaNeueLT Std"/>
        <family val="2"/>
      </rPr>
      <t>d/</t>
    </r>
  </si>
  <si>
    <r>
      <t>Hechos vitales</t>
    </r>
    <r>
      <rPr>
        <vertAlign val="superscript"/>
        <sz val="10"/>
        <rFont val="HelveticaNeueLT Std Med"/>
        <family val="2"/>
      </rPr>
      <t>b/</t>
    </r>
  </si>
  <si>
    <r>
      <t>Paquetes alimenticios a familias</t>
    </r>
    <r>
      <rPr>
        <vertAlign val="superscript"/>
        <sz val="10"/>
        <rFont val="HelveticaNeueLT Std"/>
        <family val="2"/>
      </rPr>
      <t>f/</t>
    </r>
  </si>
  <si>
    <r>
      <t xml:space="preserve">Espacios de alimentación, encuentro y desarrollo </t>
    </r>
    <r>
      <rPr>
        <vertAlign val="superscript"/>
        <sz val="10"/>
        <rFont val="HelveticaNeueLT Std"/>
        <family val="2"/>
      </rPr>
      <t>g/</t>
    </r>
  </si>
  <si>
    <r>
      <t xml:space="preserve">Aplicación de terapias de rehabilitación </t>
    </r>
    <r>
      <rPr>
        <vertAlign val="superscript"/>
        <sz val="10"/>
        <rFont val="HelveticaNeueLT Std"/>
        <family val="2"/>
      </rPr>
      <t>h/</t>
    </r>
  </si>
  <si>
    <r>
      <t xml:space="preserve">Otros </t>
    </r>
    <r>
      <rPr>
        <vertAlign val="superscript"/>
        <sz val="10"/>
        <rFont val="HelveticaNeueLT Std"/>
        <family val="2"/>
      </rPr>
      <t>j/</t>
    </r>
  </si>
  <si>
    <r>
      <t xml:space="preserve">Otros </t>
    </r>
    <r>
      <rPr>
        <vertAlign val="superscript"/>
        <sz val="10"/>
        <rFont val="HelveticaNeueLT Std"/>
        <family val="2"/>
      </rPr>
      <t>k/</t>
    </r>
  </si>
  <si>
    <r>
      <t xml:space="preserve">Denuncias penales </t>
    </r>
    <r>
      <rPr>
        <vertAlign val="superscript"/>
        <sz val="10"/>
        <rFont val="HelveticaNeueLT Std"/>
        <family val="2"/>
      </rPr>
      <t>l/</t>
    </r>
  </si>
  <si>
    <r>
      <t xml:space="preserve">Órdenes de aprehensión cumplidas
por delitos graves </t>
    </r>
    <r>
      <rPr>
        <vertAlign val="superscript"/>
        <sz val="10"/>
        <rFont val="HelveticaNeueLT Std"/>
        <family val="2"/>
      </rPr>
      <t>m/</t>
    </r>
  </si>
  <si>
    <r>
      <t xml:space="preserve">Población económicamente activa </t>
    </r>
    <r>
      <rPr>
        <vertAlign val="superscript"/>
        <sz val="10"/>
        <rFont val="HelveticaNeueLT Std"/>
        <family val="2"/>
      </rPr>
      <t>n/</t>
    </r>
  </si>
  <si>
    <t>Se refiere a los nacimientos registrados dentro de los primeros sesenta días de nacidos.</t>
  </si>
  <si>
    <t>1. Información social estatal y nacional</t>
  </si>
  <si>
    <t>2. Información económica estatal y nacional a precios corrientes</t>
  </si>
  <si>
    <t>3. Información económica estatal a precios constantes</t>
  </si>
  <si>
    <t xml:space="preserve">4. Información social y económica nacional </t>
  </si>
  <si>
    <t>4. Información social y económica nacional</t>
  </si>
  <si>
    <t>5. Información económica nacional a precios constantes</t>
  </si>
  <si>
    <t>6. Indicadores estatales y nacionales</t>
  </si>
  <si>
    <t>7. Ingreso trimestral por deciles de los hogares y el Coeficiente de Gini</t>
  </si>
  <si>
    <t>7. Ingreso trimestral por deciles de los hogares y el Coeficiente de Gini, 2012</t>
  </si>
  <si>
    <t>7. Ingreso trimestral por deciles de los hogares y el Coeficiente de Gini, 2014</t>
  </si>
  <si>
    <t>7. Ingreso trimestral por deciles de los hogares y el Coeficiente de Gini,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</si>
</sst>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3" formatCode="_-* #,##0.00_-;\-* #,##0.00_-;_-* &quot;-&quot;??_-;_-@_-"/>
    <numFmt numFmtId="164" formatCode="#,##0.0_);\(#,##0.0\)"/>
    <numFmt numFmtId="165" formatCode="General_)"/>
    <numFmt numFmtId="166" formatCode="#,##0.0;[Red]\-#,##0.0"/>
    <numFmt numFmtId="167" formatCode="0.0"/>
    <numFmt numFmtId="168" formatCode="###\ ###\ ##0"/>
    <numFmt numFmtId="169" formatCode="###\ ###\ ##0.0"/>
    <numFmt numFmtId="170" formatCode="###\ ##0.0"/>
    <numFmt numFmtId="171" formatCode="#\ ##0.00"/>
    <numFmt numFmtId="172" formatCode="###\ ###\ ##0.00"/>
    <numFmt numFmtId="173" formatCode="#\ ###\ ##0.00"/>
    <numFmt numFmtId="174" formatCode="#\ ###\ ##0"/>
    <numFmt numFmtId="175" formatCode="[$€]#,##0.00_);[Red]\([$€]#,##0.00\)"/>
    <numFmt numFmtId="176" formatCode="##0.00"/>
    <numFmt numFmtId="177" formatCode="#\ ###\ ##0.0"/>
    <numFmt numFmtId="178" formatCode="#\ ###\ ###\ ##0"/>
    <numFmt numFmtId="179" formatCode="#\ ###\ ###\ ###\ ##0.0"/>
    <numFmt numFmtId="180" formatCode="0.000"/>
    <numFmt numFmtId="181" formatCode="###,##0"/>
    <numFmt numFmtId="182" formatCode="###,##0.0"/>
    <numFmt numFmtId="183" formatCode="###,##0.00"/>
    <numFmt numFmtId="184" formatCode="#\ ##0;\-#\ ##0"/>
    <numFmt numFmtId="185" formatCode="0.00;\-0.00"/>
    <numFmt numFmtId="186" formatCode="#\ ###\ ###"/>
    <numFmt numFmtId="187" formatCode="#\ ##0.0;\-#\ ##0.0"/>
    <numFmt numFmtId="188" formatCode="\$#,##0\ ;\(\$#,##0\)"/>
    <numFmt numFmtId="189" formatCode="#,##0.0"/>
    <numFmt numFmtId="190" formatCode="#\ ###\ ###\ ###\ ##0.00"/>
    <numFmt numFmtId="191" formatCode="#\ ###\ ###\ ###\ ##0"/>
    <numFmt numFmtId="192" formatCode="#\ ###\ ##0.0;\-#\ ###\ ##0.0"/>
    <numFmt numFmtId="193" formatCode="#\ ###\ ###\ ##0.0;\-#\ ###\ ###\ ##0.0"/>
    <numFmt numFmtId="194" formatCode="0.00_ ;\-0.00\ "/>
    <numFmt numFmtId="195" formatCode="###\ ###\ ###.0"/>
    <numFmt numFmtId="196" formatCode="#\ ###\ ###\ ###\ ###\ ##0.00"/>
    <numFmt numFmtId="197" formatCode="###\ ###\ ###\ ##0.00"/>
    <numFmt numFmtId="198" formatCode="###\ ###\ ###\ ###\ ##0.0"/>
    <numFmt numFmtId="199" formatCode="#\ ##0.0"/>
    <numFmt numFmtId="200" formatCode="#\ ##0"/>
    <numFmt numFmtId="201" formatCode="###\ ###\ ###\ ##0.0"/>
    <numFmt numFmtId="202" formatCode="###\ ###\ ###\ ##0"/>
    <numFmt numFmtId="203" formatCode="#\ ###\ ###.0"/>
    <numFmt numFmtId="204" formatCode="#\ ###\ ###\ ##0.0"/>
    <numFmt numFmtId="205" formatCode="0.0_ ;\-0.0\ "/>
    <numFmt numFmtId="206" formatCode="###\ ###\ ##0.000"/>
    <numFmt numFmtId="207" formatCode="_-[$€-2]* #,##0.00_-;\-[$€-2]* #,##0.00_-;_-[$€-2]* &quot;-&quot;??_-"/>
    <numFmt numFmtId="208" formatCode="##\ ###\ ###\ ##0.0;\-##\ ###\ ###\ ##0.0"/>
  </numFmts>
  <fonts count="103">
    <font>
      <sz val="12"/>
      <name val="Helv"/>
    </font>
    <font>
      <sz val="10"/>
      <name val="MS Sans Serif"/>
      <family val="2"/>
    </font>
    <font>
      <sz val="12"/>
      <name val="Helv"/>
    </font>
    <font>
      <sz val="10"/>
      <name val="Arial"/>
      <family val="2"/>
    </font>
    <font>
      <b/>
      <sz val="11"/>
      <name val="Arial"/>
      <family val="2"/>
    </font>
    <font>
      <b/>
      <sz val="14"/>
      <name val="Fujiyama"/>
    </font>
    <font>
      <sz val="7"/>
      <name val="Arial"/>
      <family val="2"/>
    </font>
    <font>
      <sz val="18"/>
      <name val="Arial"/>
      <family val="2"/>
    </font>
    <font>
      <sz val="8"/>
      <name val="Arial"/>
      <family val="2"/>
    </font>
    <font>
      <b/>
      <sz val="10"/>
      <name val="Arial"/>
      <family val="2"/>
    </font>
    <font>
      <sz val="7"/>
      <name val="Arial"/>
      <family val="2"/>
    </font>
    <font>
      <sz val="12"/>
      <name val="Arial"/>
      <family val="2"/>
    </font>
    <font>
      <sz val="2"/>
      <name val="Arial"/>
      <family val="2"/>
    </font>
    <font>
      <sz val="9"/>
      <name val="Arial"/>
      <family val="2"/>
    </font>
    <font>
      <b/>
      <sz val="9"/>
      <name val="Arial"/>
      <family val="2"/>
    </font>
    <font>
      <sz val="12"/>
      <name val="Gill Sans"/>
      <family val="2"/>
    </font>
    <font>
      <sz val="11"/>
      <name val="Gill Sans"/>
      <family val="2"/>
    </font>
    <font>
      <b/>
      <sz val="12"/>
      <name val="Gill Sans"/>
      <family val="2"/>
    </font>
    <font>
      <b/>
      <vertAlign val="superscript"/>
      <sz val="12"/>
      <name val="Gill Sans"/>
      <family val="2"/>
    </font>
    <font>
      <sz val="12.5"/>
      <name val="Gill Sans"/>
      <family val="2"/>
    </font>
    <font>
      <sz val="14"/>
      <name val="Gill Sans"/>
      <family val="2"/>
    </font>
    <font>
      <sz val="12"/>
      <name val="Gotham Medium"/>
    </font>
    <font>
      <sz val="13"/>
      <name val="Gotham Medium"/>
    </font>
    <font>
      <sz val="10"/>
      <name val="Gotham Medium"/>
    </font>
    <font>
      <sz val="10"/>
      <name val="Gotham Book"/>
    </font>
    <font>
      <b/>
      <sz val="10"/>
      <name val="Gotham Book"/>
    </font>
    <font>
      <sz val="8"/>
      <name val="Gotham Book"/>
    </font>
    <font>
      <sz val="10"/>
      <name val="Gill Sans"/>
      <family val="2"/>
    </font>
    <font>
      <sz val="8"/>
      <name val="Helv"/>
    </font>
    <font>
      <sz val="12"/>
      <name val="Gotham Book"/>
    </font>
    <font>
      <sz val="11"/>
      <name val="Gotham Book"/>
    </font>
    <font>
      <sz val="12"/>
      <name val="Gill Sans"/>
      <family val="2"/>
    </font>
    <font>
      <sz val="10"/>
      <name val="Gotham Book"/>
    </font>
    <font>
      <b/>
      <sz val="12"/>
      <name val="Gill Sans"/>
      <family val="2"/>
    </font>
    <font>
      <sz val="11"/>
      <name val="Gill Sans"/>
      <family val="2"/>
    </font>
    <font>
      <sz val="14"/>
      <name val="Gill Sans"/>
      <family val="2"/>
    </font>
    <font>
      <sz val="12"/>
      <name val="Gill Sans"/>
      <family val="2"/>
    </font>
    <font>
      <sz val="11"/>
      <name val="Gill Sans"/>
      <family val="2"/>
    </font>
    <font>
      <sz val="12.5"/>
      <name val="Gill Sans"/>
      <family val="2"/>
    </font>
    <font>
      <sz val="14"/>
      <name val="Gill Sans"/>
      <family val="2"/>
    </font>
    <font>
      <sz val="11"/>
      <name val="Calibri"/>
      <family val="2"/>
    </font>
    <font>
      <b/>
      <sz val="8"/>
      <name val="Arial"/>
      <family val="2"/>
    </font>
    <font>
      <sz val="13"/>
      <name val="HelveticaNeueLT Std Med"/>
      <family val="2"/>
    </font>
    <font>
      <b/>
      <sz val="20"/>
      <name val="HelveticaNeueLT Std Med"/>
      <family val="2"/>
    </font>
    <font>
      <b/>
      <sz val="18"/>
      <name val="HelveticaNeueLT Std Med"/>
      <family val="2"/>
    </font>
    <font>
      <sz val="12"/>
      <name val="HelveticaNeueLT Std Med"/>
      <family val="2"/>
    </font>
    <font>
      <b/>
      <sz val="12"/>
      <name val="HelveticaNeueLT Std Med"/>
      <family val="2"/>
    </font>
    <font>
      <b/>
      <sz val="11"/>
      <name val="HelveticaNeueLT Std Med"/>
      <family val="2"/>
    </font>
    <font>
      <b/>
      <sz val="10"/>
      <name val="HelveticaNeueLT Std Med"/>
      <family val="2"/>
    </font>
    <font>
      <b/>
      <vertAlign val="superscript"/>
      <sz val="10"/>
      <name val="HelveticaNeueLT Std Med"/>
      <family val="2"/>
    </font>
    <font>
      <sz val="10"/>
      <name val="HelveticaNeueLT Std Med"/>
      <family val="2"/>
    </font>
    <font>
      <b/>
      <sz val="13"/>
      <name val="HelveticaNeueLT Std Med"/>
      <family val="2"/>
    </font>
    <font>
      <sz val="11"/>
      <name val="HelveticaNeueLT Std Med"/>
      <family val="2"/>
    </font>
    <font>
      <b/>
      <vertAlign val="superscript"/>
      <sz val="11"/>
      <name val="HelveticaNeueLT Std Med"/>
      <family val="2"/>
    </font>
    <font>
      <sz val="10"/>
      <name val="HelveticaNeueLT Std"/>
      <family val="2"/>
    </font>
    <font>
      <b/>
      <sz val="10"/>
      <name val="HelveticaNeueLT Std"/>
      <family val="2"/>
    </font>
    <font>
      <vertAlign val="superscript"/>
      <sz val="10"/>
      <name val="HelveticaNeueLT Std"/>
      <family val="2"/>
    </font>
    <font>
      <vertAlign val="superscript"/>
      <sz val="10"/>
      <name val="HelveticaNeueLT Std Med"/>
      <family val="2"/>
    </font>
    <font>
      <sz val="12"/>
      <name val="HelveticaNeueLT Std"/>
      <family val="2"/>
    </font>
    <font>
      <vertAlign val="superscript"/>
      <sz val="12"/>
      <name val="HelveticaNeueLT Std"/>
      <family val="2"/>
    </font>
    <font>
      <sz val="11"/>
      <name val="HelveticaNeueLT Std"/>
      <family val="2"/>
    </font>
    <font>
      <sz val="11"/>
      <color indexed="12"/>
      <name val="HelveticaNeueLT Std"/>
      <family val="2"/>
    </font>
    <font>
      <sz val="11"/>
      <color indexed="10"/>
      <name val="HelveticaNeueLT Std"/>
      <family val="2"/>
    </font>
    <font>
      <sz val="8"/>
      <name val="HelveticaNeueLT Std"/>
      <family val="2"/>
    </font>
    <font>
      <sz val="12.5"/>
      <name val="HelveticaNeueLT Std"/>
      <family val="2"/>
    </font>
    <font>
      <sz val="13"/>
      <name val="HelveticaNeueLT Std"/>
      <family val="2"/>
    </font>
    <font>
      <sz val="13"/>
      <name val="Hel"/>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8"/>
      <color rgb="FF000000"/>
      <name val="Soberana Sans"/>
      <family val="3"/>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2"/>
      <color theme="0"/>
      <name val="Gill Sans"/>
      <family val="2"/>
    </font>
    <font>
      <b/>
      <sz val="12"/>
      <color rgb="FFFF0000"/>
      <name val="Gill Sans"/>
    </font>
    <font>
      <sz val="12"/>
      <color rgb="FFFF0000"/>
      <name val="Gill Sans"/>
      <family val="2"/>
    </font>
    <font>
      <sz val="14"/>
      <color rgb="FFFF0000"/>
      <name val="Gill Sans"/>
      <family val="2"/>
    </font>
    <font>
      <sz val="10"/>
      <color theme="0"/>
      <name val="Gotham Book"/>
    </font>
    <font>
      <sz val="14"/>
      <color theme="0"/>
      <name val="Gill Sans"/>
      <family val="2"/>
    </font>
    <font>
      <sz val="10"/>
      <color rgb="FFFF0000"/>
      <name val="Gotham Book"/>
    </font>
    <font>
      <sz val="10"/>
      <color theme="1"/>
      <name val="HelveticaNeueLT Std"/>
      <family val="2"/>
    </font>
    <font>
      <sz val="10"/>
      <color rgb="FFFF0000"/>
      <name val="HelveticaNeueLT Std"/>
      <family val="2"/>
    </font>
    <font>
      <sz val="10"/>
      <color rgb="FFFF0000"/>
      <name val="HelveticaNeueLT Std Med"/>
      <family val="2"/>
    </font>
    <font>
      <b/>
      <sz val="13"/>
      <name val="Gotham Medium"/>
    </font>
    <font>
      <b/>
      <sz val="10"/>
      <name val="Gotham Medium"/>
    </font>
    <font>
      <b/>
      <sz val="10"/>
      <color rgb="FFFF0000"/>
      <name val="HelveticaNeueLT Std"/>
      <family val="2"/>
    </font>
    <font>
      <sz val="18"/>
      <name val="HelveticaNeueLT Std Med"/>
      <family val="2"/>
    </font>
    <font>
      <b/>
      <vertAlign val="superscript"/>
      <sz val="10"/>
      <name val="HelveticaNeueLT Std"/>
      <family val="2"/>
    </font>
    <font>
      <b/>
      <sz val="12"/>
      <name val="HelveticaNeueLT Std"/>
      <family val="2"/>
    </font>
    <font>
      <b/>
      <sz val="11"/>
      <name val="Gill Sans"/>
      <family val="2"/>
    </font>
    <font>
      <sz val="20"/>
      <name val="HelveticaNeueLT Std Med"/>
      <family val="2"/>
    </font>
    <font>
      <b/>
      <sz val="11"/>
      <name val="HelveticaNeueLT Std"/>
      <family val="2"/>
    </font>
    <font>
      <sz val="12"/>
      <color rgb="FF92D050"/>
      <name val="HelveticaNeueLT Std"/>
      <family val="2"/>
    </font>
  </fonts>
  <fills count="38">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2F2F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right/>
      <top style="double">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style="medium">
        <color rgb="FFFFFFFF"/>
      </right>
      <top/>
      <bottom style="medium">
        <color rgb="FFFFFFFF"/>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bottom>
      <diagonal/>
    </border>
    <border>
      <left/>
      <right/>
      <top style="thin">
        <color theme="1"/>
      </top>
      <bottom style="thin">
        <color theme="1"/>
      </bottom>
      <diagonal/>
    </border>
    <border>
      <left/>
      <right/>
      <top style="thin">
        <color indexed="64"/>
      </top>
      <bottom style="thin">
        <color theme="1"/>
      </bottom>
      <diagonal/>
    </border>
    <border>
      <left/>
      <right/>
      <top style="thin">
        <color theme="1"/>
      </top>
      <bottom/>
      <diagonal/>
    </border>
  </borders>
  <cellStyleXfs count="94">
    <xf numFmtId="165" fontId="0" fillId="0" borderId="0">
      <alignment vertical="top"/>
    </xf>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5" fillId="1" borderId="1" applyBorder="0" applyAlignment="0"/>
    <xf numFmtId="181" fontId="6" fillId="0" borderId="0" applyFill="0" applyBorder="0" applyProtection="0">
      <alignment horizontal="right"/>
      <protection locked="0"/>
    </xf>
    <xf numFmtId="182" fontId="6" fillId="0" borderId="0" applyFill="0" applyBorder="0" applyProtection="0">
      <alignment horizontal="right"/>
    </xf>
    <xf numFmtId="183" fontId="6" fillId="0" borderId="0" applyFill="0" applyBorder="0" applyProtection="0">
      <alignment horizontal="right"/>
    </xf>
    <xf numFmtId="0" fontId="7" fillId="0" borderId="0" applyNumberFormat="0" applyFill="0" applyBorder="0" applyAlignment="0" applyProtection="0"/>
    <xf numFmtId="0" fontId="8" fillId="0" borderId="0" applyNumberFormat="0" applyFill="0" applyBorder="0" applyAlignment="0" applyProtection="0"/>
    <xf numFmtId="0" fontId="69" fillId="21" borderId="6" applyNumberFormat="0" applyAlignment="0" applyProtection="0"/>
    <xf numFmtId="0" fontId="9" fillId="0" borderId="0" applyNumberFormat="0" applyFill="0" applyBorder="0" applyProtection="0">
      <alignment horizontal="left" vertical="top"/>
    </xf>
    <xf numFmtId="0" fontId="70" fillId="22" borderId="7" applyNumberFormat="0" applyAlignment="0" applyProtection="0"/>
    <xf numFmtId="0" fontId="71" fillId="0" borderId="8" applyNumberFormat="0" applyFill="0" applyAlignment="0" applyProtection="0"/>
    <xf numFmtId="165" fontId="2" fillId="0" borderId="0"/>
    <xf numFmtId="184" fontId="10" fillId="0" borderId="0" applyFont="0" applyFill="0" applyBorder="0" applyAlignment="0" applyProtection="0"/>
    <xf numFmtId="184" fontId="6" fillId="0" borderId="0" applyFont="0" applyFill="0" applyBorder="0" applyAlignment="0" applyProtection="0"/>
    <xf numFmtId="185" fontId="10" fillId="0" borderId="0" applyFont="0" applyFill="0" applyBorder="0" applyAlignment="0" applyProtection="0"/>
    <xf numFmtId="185" fontId="6" fillId="0" borderId="0" applyFont="0" applyFill="0" applyBorder="0" applyAlignment="0" applyProtection="0"/>
    <xf numFmtId="0" fontId="6" fillId="0" borderId="0" applyNumberFormat="0" applyFill="0" applyBorder="0" applyProtection="0">
      <alignment horizontal="left" vertical="top" wrapText="1"/>
    </xf>
    <xf numFmtId="0" fontId="6" fillId="0" borderId="0" applyNumberFormat="0" applyFill="0" applyBorder="0" applyProtection="0">
      <alignment horizontal="right" vertical="top"/>
    </xf>
    <xf numFmtId="0" fontId="6" fillId="0" borderId="0" applyNumberFormat="0" applyFill="0" applyBorder="0" applyProtection="0">
      <alignment horizontal="left" vertical="top"/>
    </xf>
    <xf numFmtId="0" fontId="72"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3" fillId="29" borderId="6" applyNumberFormat="0" applyAlignment="0" applyProtection="0"/>
    <xf numFmtId="0" fontId="6" fillId="0" borderId="0" applyNumberFormat="0" applyFill="0" applyBorder="0" applyProtection="0">
      <alignment horizontal="right" vertical="top"/>
    </xf>
    <xf numFmtId="175" fontId="2" fillId="0" borderId="0" applyFont="0" applyFill="0" applyBorder="0" applyAlignment="0" applyProtection="0"/>
    <xf numFmtId="207" fontId="3"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186" fontId="4" fillId="0" borderId="0" applyFill="0" applyBorder="0" applyProtection="0">
      <alignment horizontal="center"/>
    </xf>
    <xf numFmtId="0" fontId="74" fillId="30" borderId="0" applyNumberFormat="0" applyBorder="0" applyAlignment="0" applyProtection="0"/>
    <xf numFmtId="0" fontId="12" fillId="0" borderId="2" applyNumberFormat="0" applyFill="0" applyAlignment="0" applyProtection="0">
      <alignment vertical="top"/>
      <protection locked="0"/>
    </xf>
    <xf numFmtId="0" fontId="12" fillId="0" borderId="3" applyNumberFormat="0" applyFill="0" applyAlignment="0" applyProtection="0">
      <alignment vertical="top"/>
      <protection locked="0"/>
    </xf>
    <xf numFmtId="0" fontId="12" fillId="0" borderId="0" applyNumberFormat="0" applyFill="0" applyAlignment="0" applyProtection="0"/>
    <xf numFmtId="184" fontId="10" fillId="0" borderId="0" applyFont="0" applyFill="0" applyBorder="0" applyAlignment="0" applyProtection="0"/>
    <xf numFmtId="187" fontId="10" fillId="0" borderId="0" applyFont="0" applyFill="0" applyBorder="0" applyAlignment="0" applyProtection="0"/>
    <xf numFmtId="187" fontId="6" fillId="0" borderId="0" applyFont="0" applyFill="0" applyBorder="0" applyAlignment="0" applyProtection="0"/>
    <xf numFmtId="184" fontId="6"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188" fontId="11" fillId="0" borderId="0" applyFont="0" applyFill="0" applyBorder="0" applyAlignment="0" applyProtection="0"/>
    <xf numFmtId="0" fontId="75" fillId="31" borderId="0" applyNumberFormat="0" applyBorder="0" applyAlignment="0" applyProtection="0"/>
    <xf numFmtId="0" fontId="11" fillId="0" borderId="0"/>
    <xf numFmtId="0" fontId="8" fillId="0" borderId="0"/>
    <xf numFmtId="0" fontId="67" fillId="0" borderId="0"/>
    <xf numFmtId="0" fontId="6" fillId="0" borderId="0"/>
    <xf numFmtId="0" fontId="11" fillId="0" borderId="0"/>
    <xf numFmtId="0" fontId="67" fillId="0" borderId="0"/>
    <xf numFmtId="0" fontId="1" fillId="0" borderId="0"/>
    <xf numFmtId="0" fontId="67" fillId="0" borderId="0"/>
    <xf numFmtId="165" fontId="6" fillId="0" borderId="0"/>
    <xf numFmtId="165" fontId="2" fillId="0" borderId="0">
      <alignment vertical="top"/>
    </xf>
    <xf numFmtId="0" fontId="3" fillId="0" borderId="0"/>
    <xf numFmtId="0" fontId="1" fillId="0" borderId="0"/>
    <xf numFmtId="0" fontId="67" fillId="32" borderId="9" applyNumberFormat="0" applyFont="0" applyAlignment="0" applyProtection="0"/>
    <xf numFmtId="0" fontId="13" fillId="0" borderId="0" applyNumberFormat="0" applyFill="0" applyBorder="0" applyProtection="0">
      <alignment horizontal="right" vertical="top"/>
    </xf>
    <xf numFmtId="3" fontId="76" fillId="33" borderId="10">
      <alignment horizontal="center" vertical="center" wrapText="1"/>
    </xf>
    <xf numFmtId="0" fontId="6" fillId="0" borderId="0" applyNumberFormat="0" applyFill="0" applyBorder="0" applyProtection="0">
      <alignment vertical="top"/>
      <protection locked="0"/>
    </xf>
    <xf numFmtId="9" fontId="6" fillId="0" borderId="0" applyFont="0" applyFill="0" applyBorder="0" applyAlignment="0" applyProtection="0"/>
    <xf numFmtId="3" fontId="11" fillId="0" borderId="0" applyFont="0" applyFill="0" applyBorder="0" applyAlignment="0" applyProtection="0"/>
    <xf numFmtId="0" fontId="77" fillId="21" borderId="1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Protection="0">
      <alignment horizontal="left" vertical="top"/>
    </xf>
    <xf numFmtId="0" fontId="80" fillId="0" borderId="0" applyNumberFormat="0" applyFill="0" applyBorder="0" applyAlignment="0" applyProtection="0"/>
    <xf numFmtId="0" fontId="81" fillId="0" borderId="12" applyNumberFormat="0" applyFill="0" applyAlignment="0" applyProtection="0"/>
    <xf numFmtId="0" fontId="72" fillId="0" borderId="13" applyNumberFormat="0" applyFill="0" applyAlignment="0" applyProtection="0"/>
    <xf numFmtId="0" fontId="11" fillId="0" borderId="4" applyNumberFormat="0" applyFont="0" applyFill="0" applyAlignment="0" applyProtection="0"/>
    <xf numFmtId="0" fontId="11" fillId="0" borderId="4" applyNumberFormat="0" applyFont="0" applyFill="0" applyAlignment="0" applyProtection="0"/>
    <xf numFmtId="0" fontId="82" fillId="0" borderId="14" applyNumberFormat="0" applyFill="0" applyAlignment="0" applyProtection="0"/>
    <xf numFmtId="0" fontId="3" fillId="0" borderId="0"/>
    <xf numFmtId="43" fontId="3" fillId="0" borderId="0" applyFont="0" applyFill="0" applyBorder="0" applyAlignment="0" applyProtection="0"/>
  </cellStyleXfs>
  <cellXfs count="752">
    <xf numFmtId="165" fontId="0" fillId="0" borderId="0" xfId="0">
      <alignment vertical="top"/>
    </xf>
    <xf numFmtId="165" fontId="15" fillId="0" borderId="0" xfId="0" applyFont="1" applyFill="1">
      <alignment vertical="top"/>
    </xf>
    <xf numFmtId="165" fontId="16" fillId="0" borderId="0" xfId="0" applyFont="1" applyFill="1" applyBorder="1" applyAlignment="1">
      <alignment vertical="center"/>
    </xf>
    <xf numFmtId="165" fontId="15" fillId="0" borderId="0" xfId="0" applyFont="1" applyFill="1" applyBorder="1" applyAlignment="1">
      <alignment horizontal="right" vertical="center"/>
    </xf>
    <xf numFmtId="165" fontId="15" fillId="0" borderId="0" xfId="0" applyFont="1" applyFill="1" applyAlignment="1">
      <alignment vertical="center"/>
    </xf>
    <xf numFmtId="165" fontId="16" fillId="0" borderId="0" xfId="0" applyFont="1" applyFill="1" applyAlignment="1">
      <alignment vertical="center"/>
    </xf>
    <xf numFmtId="165" fontId="15" fillId="0" borderId="0" xfId="0" applyFont="1" applyFill="1" applyAlignment="1">
      <alignment horizontal="right" vertical="center"/>
    </xf>
    <xf numFmtId="165" fontId="15" fillId="0" borderId="0" xfId="0" applyFont="1" applyFill="1" applyBorder="1" applyAlignment="1">
      <alignment vertical="center"/>
    </xf>
    <xf numFmtId="165" fontId="15" fillId="0" borderId="0" xfId="0" applyFont="1" applyBorder="1" applyAlignment="1">
      <alignment vertical="center"/>
    </xf>
    <xf numFmtId="165" fontId="15" fillId="0" borderId="0" xfId="0" applyFont="1" applyAlignment="1">
      <alignment vertical="center"/>
    </xf>
    <xf numFmtId="165" fontId="16" fillId="0" borderId="0" xfId="0" applyFont="1" applyAlignment="1">
      <alignment vertical="center"/>
    </xf>
    <xf numFmtId="165" fontId="16" fillId="0" borderId="0" xfId="0" applyFont="1" applyFill="1" applyBorder="1" applyAlignment="1">
      <alignment horizontal="center" vertical="center"/>
    </xf>
    <xf numFmtId="2" fontId="15" fillId="0" borderId="0" xfId="0" applyNumberFormat="1" applyFont="1" applyFill="1" applyBorder="1" applyAlignment="1">
      <alignment horizontal="right" vertical="center"/>
    </xf>
    <xf numFmtId="165" fontId="16" fillId="0" borderId="0" xfId="0" applyFont="1" applyFill="1" applyAlignment="1">
      <alignment horizontal="center" vertical="center"/>
    </xf>
    <xf numFmtId="2" fontId="15" fillId="0" borderId="0" xfId="0" applyNumberFormat="1" applyFont="1" applyFill="1" applyAlignment="1">
      <alignment horizontal="right" vertical="center"/>
    </xf>
    <xf numFmtId="165" fontId="15" fillId="0" borderId="0" xfId="0" applyFont="1" applyAlignment="1">
      <alignment horizontal="right" vertical="center"/>
    </xf>
    <xf numFmtId="39" fontId="17" fillId="0" borderId="0" xfId="0" applyNumberFormat="1" applyFont="1" applyFill="1" applyBorder="1" applyAlignment="1" applyProtection="1">
      <alignment horizontal="left" vertical="center"/>
    </xf>
    <xf numFmtId="167" fontId="15" fillId="0" borderId="0" xfId="0" applyNumberFormat="1" applyFont="1" applyFill="1" applyAlignment="1">
      <alignment vertical="center"/>
    </xf>
    <xf numFmtId="180" fontId="15" fillId="0" borderId="0" xfId="0" applyNumberFormat="1" applyFont="1" applyFill="1" applyAlignment="1">
      <alignment vertical="center"/>
    </xf>
    <xf numFmtId="39" fontId="15" fillId="0" borderId="0" xfId="0" applyNumberFormat="1" applyFont="1" applyFill="1" applyBorder="1" applyAlignment="1" applyProtection="1">
      <alignment horizontal="center" vertical="center"/>
    </xf>
    <xf numFmtId="165" fontId="19" fillId="0" borderId="0" xfId="0" applyFont="1" applyFill="1" applyBorder="1" applyAlignment="1">
      <alignment vertical="center"/>
    </xf>
    <xf numFmtId="165" fontId="19" fillId="0" borderId="0" xfId="0" applyFont="1" applyFill="1" applyBorder="1" applyAlignment="1">
      <alignment horizontal="right" vertical="center"/>
    </xf>
    <xf numFmtId="165" fontId="19" fillId="0" borderId="0" xfId="0" applyFont="1" applyFill="1" applyAlignment="1">
      <alignment vertical="center"/>
    </xf>
    <xf numFmtId="2" fontId="15" fillId="0" borderId="0" xfId="0" applyNumberFormat="1" applyFont="1" applyFill="1" applyAlignment="1">
      <alignment vertical="center"/>
    </xf>
    <xf numFmtId="2" fontId="16" fillId="0" borderId="0" xfId="0" applyNumberFormat="1" applyFont="1" applyFill="1" applyAlignment="1">
      <alignment horizontal="center" vertical="center"/>
    </xf>
    <xf numFmtId="165" fontId="15" fillId="34" borderId="0" xfId="0" applyFont="1" applyFill="1" applyAlignment="1">
      <alignment vertical="center"/>
    </xf>
    <xf numFmtId="165" fontId="15" fillId="34" borderId="0" xfId="0" applyFont="1" applyFill="1" applyBorder="1" applyAlignment="1">
      <alignment vertical="center"/>
    </xf>
    <xf numFmtId="165" fontId="19" fillId="0" borderId="0" xfId="0" applyFont="1" applyFill="1" applyAlignment="1">
      <alignment horizontal="center" vertical="center"/>
    </xf>
    <xf numFmtId="165" fontId="16" fillId="34" borderId="0" xfId="0" applyFont="1" applyFill="1" applyBorder="1" applyAlignment="1">
      <alignment horizontal="center" vertical="center"/>
    </xf>
    <xf numFmtId="2" fontId="15" fillId="34" borderId="0" xfId="0" applyNumberFormat="1" applyFont="1" applyFill="1" applyBorder="1" applyAlignment="1">
      <alignment horizontal="right" vertical="center"/>
    </xf>
    <xf numFmtId="39" fontId="19" fillId="0" borderId="0" xfId="0" applyNumberFormat="1" applyFont="1" applyFill="1" applyBorder="1" applyAlignment="1" applyProtection="1">
      <alignment vertical="center"/>
    </xf>
    <xf numFmtId="165" fontId="21" fillId="0" borderId="0" xfId="0" applyFont="1" applyAlignment="1">
      <alignment vertical="center"/>
    </xf>
    <xf numFmtId="165" fontId="21" fillId="0" borderId="0" xfId="0" applyFont="1" applyAlignment="1">
      <alignment horizontal="right" vertical="center"/>
    </xf>
    <xf numFmtId="165" fontId="22" fillId="0" borderId="0" xfId="0" applyFont="1" applyAlignment="1">
      <alignment vertical="center"/>
    </xf>
    <xf numFmtId="165" fontId="22" fillId="0" borderId="0" xfId="0" applyFont="1" applyAlignment="1">
      <alignment horizontal="right" vertical="center"/>
    </xf>
    <xf numFmtId="2" fontId="24" fillId="0" borderId="0" xfId="0" applyNumberFormat="1" applyFont="1" applyAlignment="1">
      <alignment vertical="center"/>
    </xf>
    <xf numFmtId="165" fontId="24" fillId="0" borderId="0" xfId="0" applyFont="1" applyAlignment="1">
      <alignment vertical="center"/>
    </xf>
    <xf numFmtId="168" fontId="24" fillId="0" borderId="0" xfId="0" applyNumberFormat="1" applyFont="1" applyFill="1" applyBorder="1" applyAlignment="1" applyProtection="1">
      <alignment horizontal="right" vertical="center"/>
    </xf>
    <xf numFmtId="165" fontId="24" fillId="0" borderId="0" xfId="0" applyFont="1" applyAlignment="1">
      <alignment horizontal="right" vertical="center"/>
    </xf>
    <xf numFmtId="165" fontId="24" fillId="0" borderId="0" xfId="0" applyFont="1" applyFill="1" applyAlignment="1">
      <alignment vertical="center"/>
    </xf>
    <xf numFmtId="165" fontId="24" fillId="0" borderId="0" xfId="0" applyFont="1" applyFill="1" applyAlignment="1">
      <alignment horizontal="right" vertical="center"/>
    </xf>
    <xf numFmtId="165" fontId="24" fillId="0" borderId="0" xfId="0" applyFont="1" applyFill="1" applyBorder="1" applyAlignment="1">
      <alignment vertical="center"/>
    </xf>
    <xf numFmtId="174" fontId="24" fillId="0" borderId="0" xfId="0" applyNumberFormat="1" applyFont="1" applyFill="1" applyBorder="1" applyAlignment="1">
      <alignment horizontal="right" vertical="center"/>
    </xf>
    <xf numFmtId="169" fontId="24" fillId="0" borderId="0" xfId="0" applyNumberFormat="1" applyFont="1" applyFill="1" applyBorder="1" applyAlignment="1">
      <alignment horizontal="right" vertical="center"/>
    </xf>
    <xf numFmtId="174" fontId="24" fillId="0" borderId="0" xfId="0" applyNumberFormat="1" applyFont="1" applyFill="1" applyBorder="1" applyAlignment="1" applyProtection="1">
      <alignment horizontal="right" vertical="center"/>
    </xf>
    <xf numFmtId="39" fontId="25" fillId="0" borderId="0" xfId="0" applyNumberFormat="1" applyFont="1" applyFill="1" applyBorder="1" applyAlignment="1" applyProtection="1">
      <alignment horizontal="left" vertical="center"/>
    </xf>
    <xf numFmtId="165" fontId="26" fillId="0" borderId="0" xfId="0" applyFont="1" applyAlignment="1">
      <alignment vertical="center"/>
    </xf>
    <xf numFmtId="167" fontId="24" fillId="0" borderId="0" xfId="0" applyNumberFormat="1" applyFont="1" applyFill="1" applyBorder="1" applyAlignment="1" applyProtection="1">
      <alignment horizontal="right" vertical="center"/>
    </xf>
    <xf numFmtId="165" fontId="26" fillId="0" borderId="0" xfId="0" applyFont="1" applyFill="1" applyAlignment="1">
      <alignment vertical="center"/>
    </xf>
    <xf numFmtId="165" fontId="26" fillId="0" borderId="0" xfId="0" applyFont="1" applyFill="1" applyBorder="1" applyAlignment="1">
      <alignment vertical="center"/>
    </xf>
    <xf numFmtId="165" fontId="27" fillId="0" borderId="0" xfId="0" applyFont="1" applyFill="1" applyAlignment="1">
      <alignment vertical="center"/>
    </xf>
    <xf numFmtId="39" fontId="15" fillId="34" borderId="0" xfId="0" applyNumberFormat="1" applyFont="1" applyFill="1" applyBorder="1" applyAlignment="1" applyProtection="1">
      <alignment horizontal="center" vertical="center"/>
    </xf>
    <xf numFmtId="165" fontId="16" fillId="34" borderId="0" xfId="0" applyFont="1" applyFill="1" applyAlignment="1">
      <alignment vertical="center"/>
    </xf>
    <xf numFmtId="165" fontId="16" fillId="34" borderId="0" xfId="0" applyFont="1" applyFill="1" applyAlignment="1">
      <alignment horizontal="center" vertical="center"/>
    </xf>
    <xf numFmtId="2" fontId="15" fillId="0" borderId="0" xfId="0" applyNumberFormat="1" applyFont="1" applyFill="1" applyBorder="1" applyAlignment="1">
      <alignment horizontal="center" vertical="center"/>
    </xf>
    <xf numFmtId="165" fontId="26" fillId="0" borderId="0" xfId="0" applyFont="1" applyFill="1" applyAlignment="1">
      <alignment horizontal="right" vertical="center"/>
    </xf>
    <xf numFmtId="165" fontId="16" fillId="0" borderId="0" xfId="0" applyFont="1" applyFill="1" applyAlignment="1">
      <alignment horizontal="right" vertical="center"/>
    </xf>
    <xf numFmtId="176" fontId="24" fillId="0" borderId="0" xfId="0" applyNumberFormat="1" applyFont="1" applyFill="1" applyBorder="1" applyAlignment="1">
      <alignment horizontal="right" vertical="center"/>
    </xf>
    <xf numFmtId="165" fontId="18" fillId="0" borderId="0" xfId="0" applyFont="1" applyFill="1" applyBorder="1" applyAlignment="1">
      <alignment vertical="center"/>
    </xf>
    <xf numFmtId="165" fontId="83" fillId="0" borderId="0" xfId="0" applyFont="1" applyFill="1" applyBorder="1" applyAlignment="1">
      <alignment vertical="center"/>
    </xf>
    <xf numFmtId="193" fontId="24" fillId="34" borderId="0" xfId="0" applyNumberFormat="1" applyFont="1" applyFill="1" applyBorder="1" applyAlignment="1">
      <alignment horizontal="right" vertical="center"/>
    </xf>
    <xf numFmtId="193" fontId="24" fillId="0" borderId="0" xfId="0" applyNumberFormat="1" applyFont="1" applyFill="1" applyAlignment="1">
      <alignment horizontal="right" vertical="center"/>
    </xf>
    <xf numFmtId="192" fontId="24" fillId="0" borderId="0" xfId="0" applyNumberFormat="1" applyFont="1" applyFill="1" applyBorder="1" applyAlignment="1" applyProtection="1">
      <alignment horizontal="right" vertical="center"/>
    </xf>
    <xf numFmtId="165" fontId="28" fillId="0" borderId="0" xfId="0" applyFont="1">
      <alignment vertical="top"/>
    </xf>
    <xf numFmtId="194" fontId="24" fillId="0" borderId="0" xfId="0" applyNumberFormat="1" applyFont="1" applyFill="1" applyBorder="1" applyAlignment="1">
      <alignment vertical="center"/>
    </xf>
    <xf numFmtId="194" fontId="24" fillId="2" borderId="0" xfId="0" applyNumberFormat="1" applyFont="1" applyFill="1" applyBorder="1" applyAlignment="1">
      <alignment vertical="center"/>
    </xf>
    <xf numFmtId="194" fontId="25" fillId="0" borderId="0" xfId="0" applyNumberFormat="1" applyFont="1" applyFill="1" applyBorder="1" applyAlignment="1">
      <alignment horizontal="right" vertical="center"/>
    </xf>
    <xf numFmtId="193" fontId="24" fillId="34" borderId="0" xfId="0" applyNumberFormat="1" applyFont="1" applyFill="1" applyBorder="1" applyAlignment="1">
      <alignment vertical="center"/>
    </xf>
    <xf numFmtId="165" fontId="84" fillId="0" borderId="0" xfId="0" applyFont="1" applyFill="1" applyAlignment="1">
      <alignment vertical="center"/>
    </xf>
    <xf numFmtId="165" fontId="85" fillId="0" borderId="0" xfId="0" applyFont="1" applyFill="1" applyBorder="1" applyAlignment="1">
      <alignment vertical="center"/>
    </xf>
    <xf numFmtId="165" fontId="15" fillId="0" borderId="0" xfId="0" applyFont="1" applyFill="1" applyAlignment="1" applyProtection="1">
      <alignment vertical="center"/>
      <protection locked="0"/>
    </xf>
    <xf numFmtId="165" fontId="29" fillId="0" borderId="0" xfId="0" applyFont="1" applyFill="1">
      <alignment vertical="top"/>
    </xf>
    <xf numFmtId="165" fontId="21" fillId="0" borderId="0" xfId="0" applyFont="1" applyFill="1" applyBorder="1" applyAlignment="1">
      <alignment horizontal="left" vertical="top" wrapText="1"/>
    </xf>
    <xf numFmtId="165" fontId="29" fillId="0" borderId="0" xfId="0" applyFont="1">
      <alignment vertical="top"/>
    </xf>
    <xf numFmtId="165" fontId="21" fillId="0" borderId="0" xfId="0" applyFont="1" applyFill="1" applyAlignment="1">
      <alignment horizontal="left" vertical="top" wrapText="1"/>
    </xf>
    <xf numFmtId="165" fontId="21" fillId="0" borderId="0" xfId="0" applyFont="1" applyBorder="1" applyAlignment="1">
      <alignment horizontal="right" vertical="center"/>
    </xf>
    <xf numFmtId="165" fontId="29" fillId="0" borderId="0" xfId="0" applyFont="1" applyFill="1" applyAlignment="1">
      <alignment vertical="center"/>
    </xf>
    <xf numFmtId="178" fontId="23" fillId="0" borderId="0" xfId="0" applyNumberFormat="1" applyFont="1" applyAlignment="1"/>
    <xf numFmtId="167" fontId="23" fillId="0" borderId="0" xfId="0" applyNumberFormat="1" applyFont="1" applyAlignment="1"/>
    <xf numFmtId="178" fontId="24" fillId="0" borderId="0" xfId="0" applyNumberFormat="1" applyFont="1" applyAlignment="1"/>
    <xf numFmtId="167" fontId="24" fillId="0" borderId="0" xfId="0" applyNumberFormat="1" applyFont="1" applyAlignment="1"/>
    <xf numFmtId="165" fontId="30" fillId="0" borderId="0" xfId="0" applyFont="1" applyFill="1" applyAlignment="1">
      <alignment vertical="center"/>
    </xf>
    <xf numFmtId="167" fontId="29" fillId="0" borderId="0" xfId="0" applyNumberFormat="1" applyFont="1" applyBorder="1" applyAlignment="1"/>
    <xf numFmtId="165" fontId="26" fillId="0" borderId="0" xfId="0" applyFont="1" applyBorder="1" applyAlignment="1">
      <alignment horizontal="left" wrapText="1"/>
    </xf>
    <xf numFmtId="165" fontId="26" fillId="0" borderId="0" xfId="0" applyFont="1" applyAlignment="1">
      <alignment vertical="top" wrapText="1"/>
    </xf>
    <xf numFmtId="165" fontId="24" fillId="0" borderId="0" xfId="0" applyFont="1">
      <alignment vertical="top"/>
    </xf>
    <xf numFmtId="171" fontId="16" fillId="0" borderId="0" xfId="0" quotePrefix="1" applyNumberFormat="1" applyFont="1" applyFill="1" applyBorder="1" applyAlignment="1">
      <alignment horizontal="right" vertical="center"/>
    </xf>
    <xf numFmtId="171" fontId="15" fillId="0" borderId="0" xfId="0" applyNumberFormat="1" applyFont="1" applyFill="1" applyBorder="1" applyAlignment="1">
      <alignment horizontal="right" vertical="center"/>
    </xf>
    <xf numFmtId="165" fontId="86" fillId="0" borderId="0" xfId="0" applyFont="1" applyFill="1" applyAlignment="1">
      <alignment vertical="top"/>
    </xf>
    <xf numFmtId="165" fontId="85" fillId="0" borderId="0" xfId="0" applyFont="1" applyFill="1">
      <alignment vertical="top"/>
    </xf>
    <xf numFmtId="165" fontId="83" fillId="0" borderId="0" xfId="0" applyFont="1" applyFill="1">
      <alignment vertical="top"/>
    </xf>
    <xf numFmtId="165" fontId="87" fillId="0" borderId="0" xfId="0" applyFont="1" applyAlignment="1">
      <alignment horizontal="left" indent="2"/>
    </xf>
    <xf numFmtId="167" fontId="87" fillId="0" borderId="0" xfId="0" applyNumberFormat="1" applyFont="1" applyAlignment="1"/>
    <xf numFmtId="165" fontId="88" fillId="0" borderId="0" xfId="0" applyFont="1" applyFill="1" applyAlignment="1">
      <alignment vertical="top"/>
    </xf>
    <xf numFmtId="165" fontId="31" fillId="0" borderId="0" xfId="0" applyFont="1" applyAlignment="1">
      <alignment vertical="center"/>
    </xf>
    <xf numFmtId="165" fontId="31" fillId="0" borderId="0" xfId="0" applyFont="1" applyFill="1" applyBorder="1" applyAlignment="1">
      <alignment vertical="center"/>
    </xf>
    <xf numFmtId="165" fontId="31" fillId="0" borderId="0" xfId="0" applyFont="1" applyFill="1" applyAlignment="1">
      <alignment horizontal="right" vertical="center"/>
    </xf>
    <xf numFmtId="165" fontId="31" fillId="0" borderId="0" xfId="0" applyFont="1" applyFill="1" applyAlignment="1">
      <alignment vertical="center"/>
    </xf>
    <xf numFmtId="165" fontId="31" fillId="34" borderId="0" xfId="0" applyFont="1" applyFill="1" applyAlignment="1">
      <alignment vertical="center"/>
    </xf>
    <xf numFmtId="193" fontId="32" fillId="0" borderId="0" xfId="0" applyNumberFormat="1" applyFont="1" applyFill="1" applyBorder="1" applyAlignment="1" applyProtection="1">
      <alignment horizontal="right" vertical="center"/>
    </xf>
    <xf numFmtId="196" fontId="31" fillId="0" borderId="0" xfId="0" applyNumberFormat="1" applyFont="1" applyFill="1" applyAlignment="1">
      <alignment vertical="center"/>
    </xf>
    <xf numFmtId="197" fontId="31" fillId="0" borderId="0" xfId="0" applyNumberFormat="1" applyFont="1" applyAlignment="1">
      <alignment vertical="center"/>
    </xf>
    <xf numFmtId="198" fontId="31" fillId="0" borderId="0" xfId="0" applyNumberFormat="1" applyFont="1" applyFill="1" applyAlignment="1">
      <alignment vertical="center"/>
    </xf>
    <xf numFmtId="3" fontId="67" fillId="0" borderId="0" xfId="71" applyNumberFormat="1" applyFont="1" applyAlignment="1">
      <alignment wrapText="1"/>
    </xf>
    <xf numFmtId="39" fontId="33" fillId="0" borderId="0" xfId="0" applyNumberFormat="1" applyFont="1" applyFill="1" applyBorder="1" applyAlignment="1" applyProtection="1">
      <alignment horizontal="left" vertical="center"/>
    </xf>
    <xf numFmtId="165" fontId="34" fillId="0" borderId="0" xfId="0" applyFont="1" applyAlignment="1">
      <alignment vertical="center"/>
    </xf>
    <xf numFmtId="165" fontId="31" fillId="0" borderId="0" xfId="0" applyFont="1" applyAlignment="1">
      <alignment horizontal="right" vertical="center"/>
    </xf>
    <xf numFmtId="167" fontId="31" fillId="0" borderId="0" xfId="0" applyNumberFormat="1" applyFont="1" applyFill="1" applyAlignment="1">
      <alignment vertical="center"/>
    </xf>
    <xf numFmtId="165" fontId="35" fillId="0" borderId="0" xfId="0" applyFont="1" applyAlignment="1">
      <alignment vertical="center"/>
    </xf>
    <xf numFmtId="165" fontId="31" fillId="0" borderId="0" xfId="0" applyFont="1" applyBorder="1" applyAlignment="1">
      <alignment vertical="center"/>
    </xf>
    <xf numFmtId="167" fontId="31" fillId="0" borderId="0" xfId="0" applyNumberFormat="1" applyFont="1" applyAlignment="1">
      <alignment vertical="center"/>
    </xf>
    <xf numFmtId="165" fontId="36" fillId="0" borderId="0" xfId="0" applyFont="1" applyFill="1" applyAlignment="1">
      <alignment vertical="center"/>
    </xf>
    <xf numFmtId="1" fontId="89" fillId="0" borderId="0" xfId="0" applyNumberFormat="1" applyFont="1" applyFill="1" applyBorder="1" applyAlignment="1">
      <alignment horizontal="right" vertical="center"/>
    </xf>
    <xf numFmtId="164" fontId="89" fillId="0" borderId="0" xfId="0" applyNumberFormat="1" applyFont="1" applyFill="1" applyBorder="1" applyAlignment="1">
      <alignment horizontal="right" vertical="center"/>
    </xf>
    <xf numFmtId="2" fontId="89" fillId="0" borderId="0" xfId="0" quotePrefix="1" applyNumberFormat="1" applyFont="1" applyFill="1" applyBorder="1" applyAlignment="1">
      <alignment horizontal="right" vertical="center"/>
    </xf>
    <xf numFmtId="165" fontId="37" fillId="0" borderId="0" xfId="0" applyFont="1" applyFill="1" applyBorder="1" applyAlignment="1">
      <alignment vertical="center"/>
    </xf>
    <xf numFmtId="165" fontId="36" fillId="0" borderId="0" xfId="0" applyFont="1" applyFill="1" applyBorder="1" applyAlignment="1">
      <alignment vertical="center"/>
    </xf>
    <xf numFmtId="192" fontId="89" fillId="2" borderId="0" xfId="0" quotePrefix="1" applyNumberFormat="1" applyFont="1" applyFill="1" applyBorder="1" applyAlignment="1">
      <alignment horizontal="right" vertical="center"/>
    </xf>
    <xf numFmtId="192" fontId="89" fillId="0" borderId="0" xfId="0" applyNumberFormat="1" applyFont="1" applyFill="1" applyBorder="1" applyAlignment="1">
      <alignment horizontal="right" vertical="center"/>
    </xf>
    <xf numFmtId="192" fontId="89" fillId="0" borderId="0" xfId="0" quotePrefix="1" applyNumberFormat="1" applyFont="1" applyFill="1" applyBorder="1" applyAlignment="1">
      <alignment horizontal="right" vertical="center"/>
    </xf>
    <xf numFmtId="174" fontId="89" fillId="0" borderId="0" xfId="0" applyNumberFormat="1" applyFont="1" applyFill="1" applyBorder="1" applyAlignment="1">
      <alignment horizontal="right" vertical="center"/>
    </xf>
    <xf numFmtId="174" fontId="89" fillId="2" borderId="0" xfId="0" applyNumberFormat="1" applyFont="1" applyFill="1" applyBorder="1" applyAlignment="1">
      <alignment horizontal="right" vertical="center"/>
    </xf>
    <xf numFmtId="165" fontId="38" fillId="0" borderId="0" xfId="0" applyFont="1" applyFill="1" applyBorder="1" applyAlignment="1">
      <alignment vertical="center"/>
    </xf>
    <xf numFmtId="165" fontId="38" fillId="0" borderId="0" xfId="0" applyFont="1" applyFill="1" applyBorder="1" applyAlignment="1">
      <alignment horizontal="right" vertical="center"/>
    </xf>
    <xf numFmtId="39" fontId="38" fillId="0" borderId="0" xfId="0" applyNumberFormat="1" applyFont="1" applyFill="1" applyBorder="1" applyAlignment="1" applyProtection="1">
      <alignment vertical="center"/>
    </xf>
    <xf numFmtId="165" fontId="36" fillId="0" borderId="0" xfId="0" applyFont="1" applyFill="1" applyAlignment="1"/>
    <xf numFmtId="192" fontId="36" fillId="0" borderId="0" xfId="0" applyNumberFormat="1" applyFont="1" applyFill="1" applyBorder="1" applyAlignment="1">
      <alignment vertical="center"/>
    </xf>
    <xf numFmtId="165" fontId="15" fillId="0" borderId="0" xfId="0" applyNumberFormat="1" applyFont="1" applyFill="1" applyBorder="1" applyAlignment="1">
      <alignment vertical="center"/>
    </xf>
    <xf numFmtId="191" fontId="41" fillId="36" borderId="0" xfId="66" applyNumberFormat="1" applyFont="1" applyFill="1" applyBorder="1" applyAlignment="1" applyProtection="1">
      <alignment horizontal="right" vertical="center"/>
    </xf>
    <xf numFmtId="191" fontId="8" fillId="36" borderId="0" xfId="66" applyNumberFormat="1" applyFont="1" applyFill="1" applyBorder="1" applyAlignment="1" applyProtection="1">
      <alignment horizontal="right" vertical="center"/>
    </xf>
    <xf numFmtId="165" fontId="42" fillId="0" borderId="0" xfId="0" applyFont="1" applyBorder="1" applyAlignment="1" applyProtection="1">
      <alignment vertical="center"/>
    </xf>
    <xf numFmtId="165" fontId="42" fillId="0" borderId="0" xfId="0" applyFont="1" applyBorder="1" applyAlignment="1" applyProtection="1">
      <alignment horizontal="left" vertical="center" wrapText="1"/>
    </xf>
    <xf numFmtId="165" fontId="43" fillId="0" borderId="0" xfId="0" applyFont="1" applyBorder="1" applyAlignment="1" applyProtection="1">
      <alignment vertical="center"/>
    </xf>
    <xf numFmtId="165" fontId="44" fillId="0" borderId="0" xfId="0" applyFont="1" applyBorder="1" applyAlignment="1" applyProtection="1">
      <alignment horizontal="left" vertical="center" wrapText="1"/>
    </xf>
    <xf numFmtId="165" fontId="46" fillId="0" borderId="0" xfId="0" applyFont="1" applyFill="1" applyBorder="1" applyAlignment="1" applyProtection="1">
      <alignment horizontal="left" vertical="center"/>
    </xf>
    <xf numFmtId="165" fontId="45" fillId="0" borderId="0" xfId="0" applyFont="1" applyFill="1" applyBorder="1" applyAlignment="1" applyProtection="1">
      <alignment horizontal="right" vertical="center" wrapText="1"/>
    </xf>
    <xf numFmtId="2" fontId="47" fillId="0" borderId="0" xfId="0" applyNumberFormat="1" applyFont="1" applyFill="1" applyBorder="1" applyAlignment="1" applyProtection="1">
      <alignment horizontal="right" vertical="center"/>
    </xf>
    <xf numFmtId="165" fontId="48" fillId="0" borderId="0" xfId="0" applyFont="1" applyFill="1" applyBorder="1" applyAlignment="1" applyProtection="1">
      <alignment horizontal="left" vertical="center"/>
    </xf>
    <xf numFmtId="165" fontId="51" fillId="0" borderId="0" xfId="0" applyFont="1" applyBorder="1" applyAlignment="1" applyProtection="1">
      <alignment vertical="center"/>
    </xf>
    <xf numFmtId="165" fontId="47" fillId="0" borderId="3" xfId="0" quotePrefix="1" applyFont="1" applyFill="1" applyBorder="1" applyAlignment="1" applyProtection="1">
      <alignment horizontal="right" vertical="center" wrapText="1"/>
    </xf>
    <xf numFmtId="165" fontId="47" fillId="0" borderId="2" xfId="0" quotePrefix="1" applyFont="1" applyFill="1" applyBorder="1" applyAlignment="1" applyProtection="1">
      <alignment horizontal="right" vertical="center" wrapText="1"/>
    </xf>
    <xf numFmtId="165" fontId="47" fillId="0" borderId="2" xfId="0" applyFont="1" applyFill="1" applyBorder="1" applyAlignment="1" applyProtection="1">
      <alignment horizontal="right" vertical="center" wrapText="1"/>
    </xf>
    <xf numFmtId="2" fontId="47" fillId="0" borderId="5" xfId="0" applyNumberFormat="1" applyFont="1" applyFill="1" applyBorder="1" applyAlignment="1" applyProtection="1">
      <alignment horizontal="right" vertical="center" wrapText="1"/>
    </xf>
    <xf numFmtId="2" fontId="47" fillId="0" borderId="5" xfId="0" applyNumberFormat="1" applyFont="1" applyFill="1" applyBorder="1" applyAlignment="1" applyProtection="1">
      <alignment horizontal="right" vertical="center"/>
    </xf>
    <xf numFmtId="165" fontId="54" fillId="2" borderId="0" xfId="0" applyFont="1" applyFill="1" applyBorder="1" applyAlignment="1" applyProtection="1">
      <alignment horizontal="left" vertical="center"/>
    </xf>
    <xf numFmtId="168" fontId="54" fillId="2" borderId="0" xfId="0" applyNumberFormat="1" applyFont="1" applyFill="1" applyBorder="1" applyAlignment="1" applyProtection="1">
      <alignment horizontal="right" vertical="center"/>
    </xf>
    <xf numFmtId="168" fontId="90" fillId="2" borderId="0" xfId="0" applyNumberFormat="1" applyFont="1" applyFill="1" applyBorder="1" applyAlignment="1" applyProtection="1">
      <alignment horizontal="right" vertical="center"/>
    </xf>
    <xf numFmtId="165" fontId="55" fillId="0" borderId="0" xfId="0" applyFont="1" applyFill="1" applyBorder="1" applyAlignment="1" applyProtection="1">
      <alignment horizontal="left" vertical="center"/>
    </xf>
    <xf numFmtId="165" fontId="54" fillId="0" borderId="0" xfId="0" applyFont="1" applyFill="1" applyBorder="1" applyAlignment="1" applyProtection="1">
      <alignment horizontal="left" vertical="center"/>
    </xf>
    <xf numFmtId="168" fontId="54" fillId="0" borderId="0" xfId="0" applyNumberFormat="1" applyFont="1" applyFill="1" applyBorder="1" applyAlignment="1" applyProtection="1">
      <alignment horizontal="right" vertical="center"/>
    </xf>
    <xf numFmtId="168" fontId="90" fillId="0" borderId="0" xfId="0" applyNumberFormat="1" applyFont="1" applyFill="1" applyBorder="1" applyAlignment="1" applyProtection="1">
      <alignment horizontal="right" vertical="center"/>
    </xf>
    <xf numFmtId="165" fontId="55" fillId="2" borderId="0" xfId="0" applyFont="1" applyFill="1" applyBorder="1" applyAlignment="1" applyProtection="1">
      <alignment horizontal="left" vertical="center"/>
    </xf>
    <xf numFmtId="165" fontId="54" fillId="0" borderId="0" xfId="0" applyFont="1" applyFill="1" applyBorder="1" applyAlignment="1" applyProtection="1">
      <alignment vertical="center"/>
    </xf>
    <xf numFmtId="165" fontId="54" fillId="2" borderId="0" xfId="0" applyFont="1" applyFill="1" applyBorder="1" applyAlignment="1" applyProtection="1">
      <alignment vertical="center"/>
    </xf>
    <xf numFmtId="168" fontId="54" fillId="36" borderId="0" xfId="0" applyNumberFormat="1" applyFont="1" applyFill="1" applyBorder="1" applyAlignment="1" applyProtection="1">
      <alignment horizontal="right" vertical="center"/>
    </xf>
    <xf numFmtId="168" fontId="90" fillId="36" borderId="0" xfId="0" applyNumberFormat="1" applyFont="1" applyFill="1" applyBorder="1" applyAlignment="1" applyProtection="1">
      <alignment horizontal="right" vertical="center"/>
    </xf>
    <xf numFmtId="174" fontId="54" fillId="2" borderId="0" xfId="0" applyNumberFormat="1" applyFont="1" applyFill="1" applyBorder="1" applyAlignment="1" applyProtection="1">
      <alignment horizontal="right" vertical="center"/>
    </xf>
    <xf numFmtId="174" fontId="90" fillId="2" borderId="0" xfId="0" applyNumberFormat="1" applyFont="1" applyFill="1" applyBorder="1" applyAlignment="1" applyProtection="1">
      <alignment horizontal="right" vertical="center"/>
    </xf>
    <xf numFmtId="165" fontId="54" fillId="34" borderId="0" xfId="0" applyFont="1" applyFill="1" applyBorder="1" applyAlignment="1" applyProtection="1">
      <alignment horizontal="left" vertical="center"/>
    </xf>
    <xf numFmtId="168" fontId="54" fillId="34" borderId="0" xfId="0" applyNumberFormat="1" applyFont="1" applyFill="1" applyBorder="1" applyAlignment="1" applyProtection="1">
      <alignment horizontal="right" vertical="center"/>
    </xf>
    <xf numFmtId="168" fontId="90" fillId="34" borderId="0" xfId="0" applyNumberFormat="1" applyFont="1" applyFill="1" applyBorder="1" applyAlignment="1" applyProtection="1">
      <alignment horizontal="right" vertical="center"/>
    </xf>
    <xf numFmtId="165" fontId="54" fillId="0" borderId="0" xfId="0" applyFont="1" applyAlignment="1" applyProtection="1">
      <alignment vertical="center"/>
    </xf>
    <xf numFmtId="167" fontId="54" fillId="0" borderId="0" xfId="0" applyNumberFormat="1" applyFont="1" applyFill="1" applyBorder="1" applyAlignment="1" applyProtection="1">
      <alignment horizontal="right" vertical="center"/>
    </xf>
    <xf numFmtId="167" fontId="91" fillId="0" borderId="0" xfId="0" applyNumberFormat="1" applyFont="1" applyFill="1" applyBorder="1" applyAlignment="1" applyProtection="1">
      <alignment horizontal="right" vertical="center"/>
    </xf>
    <xf numFmtId="165" fontId="54" fillId="34" borderId="0" xfId="0" applyFont="1" applyFill="1" applyAlignment="1" applyProtection="1">
      <alignment vertical="center"/>
    </xf>
    <xf numFmtId="2" fontId="54" fillId="34" borderId="0" xfId="0" applyNumberFormat="1" applyFont="1" applyFill="1" applyBorder="1" applyAlignment="1" applyProtection="1">
      <alignment horizontal="right" vertical="center"/>
    </xf>
    <xf numFmtId="2" fontId="90" fillId="34" borderId="0" xfId="0" applyNumberFormat="1" applyFont="1" applyFill="1" applyBorder="1" applyAlignment="1" applyProtection="1">
      <alignment horizontal="right" vertical="center"/>
    </xf>
    <xf numFmtId="2" fontId="54" fillId="0" borderId="0" xfId="0" applyNumberFormat="1" applyFont="1" applyFill="1" applyBorder="1" applyAlignment="1" applyProtection="1">
      <alignment horizontal="right" vertical="center"/>
    </xf>
    <xf numFmtId="2" fontId="90" fillId="0" borderId="0" xfId="0" applyNumberFormat="1" applyFont="1" applyFill="1" applyBorder="1" applyAlignment="1" applyProtection="1">
      <alignment horizontal="right" vertical="center"/>
    </xf>
    <xf numFmtId="168" fontId="91" fillId="0" borderId="0" xfId="0" applyNumberFormat="1" applyFont="1" applyFill="1" applyBorder="1" applyAlignment="1" applyProtection="1">
      <alignment horizontal="right" vertical="center"/>
    </xf>
    <xf numFmtId="39" fontId="91" fillId="0" borderId="0" xfId="0" applyNumberFormat="1" applyFont="1" applyFill="1" applyBorder="1" applyAlignment="1" applyProtection="1">
      <alignment horizontal="right" vertical="center"/>
    </xf>
    <xf numFmtId="4" fontId="91" fillId="0" borderId="0" xfId="0" applyNumberFormat="1" applyFont="1" applyFill="1" applyBorder="1" applyAlignment="1" applyProtection="1">
      <alignment horizontal="right" vertical="center"/>
    </xf>
    <xf numFmtId="165" fontId="54" fillId="34" borderId="0" xfId="0" applyFont="1" applyFill="1" applyBorder="1" applyAlignment="1" applyProtection="1">
      <alignment vertical="center"/>
    </xf>
    <xf numFmtId="165" fontId="55" fillId="34" borderId="0" xfId="0" applyFont="1" applyFill="1" applyBorder="1" applyAlignment="1" applyProtection="1">
      <alignment horizontal="left" vertical="center"/>
    </xf>
    <xf numFmtId="39" fontId="54" fillId="0" borderId="0" xfId="0" applyNumberFormat="1" applyFont="1" applyFill="1" applyBorder="1" applyAlignment="1" applyProtection="1">
      <alignment horizontal="right" vertical="center"/>
    </xf>
    <xf numFmtId="165" fontId="54" fillId="0" borderId="0" xfId="0" applyFont="1" applyAlignment="1" applyProtection="1">
      <alignment horizontal="right" vertical="center"/>
    </xf>
    <xf numFmtId="165" fontId="54" fillId="0" borderId="0" xfId="0" applyFont="1" applyBorder="1" applyAlignment="1" applyProtection="1">
      <alignment vertical="center"/>
    </xf>
    <xf numFmtId="165" fontId="55" fillId="0" borderId="0" xfId="0" applyFont="1" applyFill="1" applyBorder="1" applyAlignment="1" applyProtection="1">
      <alignment horizontal="left" vertical="center"/>
      <protection locked="0"/>
    </xf>
    <xf numFmtId="165" fontId="54" fillId="0" borderId="0" xfId="0" applyFont="1" applyFill="1" applyBorder="1" applyAlignment="1" applyProtection="1">
      <alignment vertical="center"/>
      <protection locked="0"/>
    </xf>
    <xf numFmtId="168" fontId="54" fillId="0" borderId="0" xfId="0" applyNumberFormat="1" applyFont="1" applyFill="1" applyBorder="1" applyAlignment="1" applyProtection="1">
      <alignment horizontal="right" vertical="center"/>
      <protection locked="0"/>
    </xf>
    <xf numFmtId="165" fontId="54" fillId="34" borderId="0" xfId="0" applyFont="1" applyFill="1" applyBorder="1" applyAlignment="1" applyProtection="1">
      <alignment vertical="center"/>
      <protection locked="0"/>
    </xf>
    <xf numFmtId="165" fontId="55" fillId="34" borderId="0" xfId="0" applyFont="1" applyFill="1" applyBorder="1" applyAlignment="1" applyProtection="1">
      <alignment horizontal="left" vertical="center"/>
      <protection locked="0"/>
    </xf>
    <xf numFmtId="174" fontId="54" fillId="34" borderId="0" xfId="0" applyNumberFormat="1" applyFont="1" applyFill="1" applyBorder="1" applyAlignment="1" applyProtection="1">
      <alignment horizontal="right" vertical="center"/>
      <protection locked="0"/>
    </xf>
    <xf numFmtId="169" fontId="54" fillId="0" borderId="0" xfId="0" applyNumberFormat="1" applyFont="1" applyFill="1" applyBorder="1" applyAlignment="1" applyProtection="1">
      <alignment horizontal="right" vertical="center"/>
      <protection locked="0"/>
    </xf>
    <xf numFmtId="174" fontId="54" fillId="0" borderId="0" xfId="0" applyNumberFormat="1" applyFont="1" applyFill="1" applyBorder="1" applyAlignment="1" applyProtection="1">
      <alignment horizontal="right" vertical="center"/>
      <protection locked="0"/>
    </xf>
    <xf numFmtId="165" fontId="54" fillId="0" borderId="0" xfId="0" applyFont="1" applyAlignment="1" applyProtection="1">
      <alignment vertical="center"/>
      <protection locked="0"/>
    </xf>
    <xf numFmtId="165" fontId="54" fillId="0" borderId="0" xfId="0" applyFont="1" applyAlignment="1" applyProtection="1">
      <alignment horizontal="right" vertical="center"/>
      <protection locked="0"/>
    </xf>
    <xf numFmtId="165" fontId="54" fillId="0" borderId="0" xfId="0" applyFont="1" applyBorder="1" applyAlignment="1" applyProtection="1">
      <alignment vertical="center"/>
      <protection locked="0"/>
    </xf>
    <xf numFmtId="165" fontId="54" fillId="0" borderId="0" xfId="0" applyFont="1" applyFill="1" applyAlignment="1" applyProtection="1">
      <alignment horizontal="right" vertical="center"/>
      <protection locked="0"/>
    </xf>
    <xf numFmtId="165" fontId="54" fillId="0" borderId="0" xfId="0" applyFont="1" applyFill="1" applyAlignment="1" applyProtection="1">
      <alignment vertical="center"/>
      <protection locked="0"/>
    </xf>
    <xf numFmtId="39" fontId="42" fillId="0" borderId="0" xfId="0" applyNumberFormat="1" applyFont="1" applyFill="1" applyBorder="1" applyAlignment="1" applyProtection="1">
      <alignment horizontal="left" vertical="center"/>
      <protection locked="0"/>
    </xf>
    <xf numFmtId="165" fontId="42" fillId="0" borderId="0" xfId="0" applyFont="1" applyBorder="1" applyAlignment="1">
      <alignment vertical="center"/>
    </xf>
    <xf numFmtId="165" fontId="42" fillId="0" borderId="0" xfId="0" applyFont="1" applyBorder="1" applyAlignment="1">
      <alignment horizontal="left" vertical="center" wrapText="1"/>
    </xf>
    <xf numFmtId="165" fontId="43" fillId="0" borderId="0" xfId="0" applyFont="1" applyBorder="1" applyAlignment="1">
      <alignment vertical="center"/>
    </xf>
    <xf numFmtId="165" fontId="44" fillId="0" borderId="0" xfId="0" applyFont="1" applyBorder="1" applyAlignment="1">
      <alignment horizontal="left" vertical="center" wrapText="1"/>
    </xf>
    <xf numFmtId="165" fontId="52" fillId="0" borderId="0" xfId="0" applyFont="1" applyFill="1" applyBorder="1" applyAlignment="1">
      <alignment vertical="center"/>
    </xf>
    <xf numFmtId="165" fontId="45" fillId="0" borderId="0" xfId="0" applyFont="1" applyFill="1" applyBorder="1" applyAlignment="1">
      <alignment vertical="center"/>
    </xf>
    <xf numFmtId="165" fontId="45" fillId="0" borderId="0" xfId="0" applyFont="1" applyFill="1" applyBorder="1" applyAlignment="1">
      <alignment horizontal="right" vertical="center"/>
    </xf>
    <xf numFmtId="165" fontId="45" fillId="0" borderId="0" xfId="0" applyFont="1" applyFill="1" applyBorder="1" applyAlignment="1">
      <alignment horizontal="center" vertical="center"/>
    </xf>
    <xf numFmtId="165" fontId="48" fillId="0" borderId="0" xfId="0" applyFont="1" applyFill="1" applyBorder="1" applyAlignment="1">
      <alignment horizontal="left" vertical="center"/>
    </xf>
    <xf numFmtId="165" fontId="50" fillId="0" borderId="0" xfId="0" applyFont="1" applyFill="1" applyBorder="1" applyAlignment="1">
      <alignment vertical="center"/>
    </xf>
    <xf numFmtId="168" fontId="50" fillId="0" borderId="0" xfId="0" applyNumberFormat="1" applyFont="1" applyFill="1" applyBorder="1" applyAlignment="1" applyProtection="1">
      <alignment horizontal="right" vertical="center"/>
    </xf>
    <xf numFmtId="39" fontId="50" fillId="0" borderId="0" xfId="0" applyNumberFormat="1" applyFont="1" applyFill="1" applyBorder="1" applyAlignment="1" applyProtection="1">
      <alignment horizontal="right" vertical="center"/>
    </xf>
    <xf numFmtId="165" fontId="51" fillId="0" borderId="0" xfId="0" applyFont="1" applyBorder="1" applyAlignment="1">
      <alignment vertical="center"/>
    </xf>
    <xf numFmtId="165" fontId="54" fillId="0" borderId="0" xfId="0" applyFont="1" applyFill="1" applyBorder="1" applyAlignment="1">
      <alignment vertical="center"/>
    </xf>
    <xf numFmtId="165" fontId="54" fillId="2" borderId="0" xfId="0" applyFont="1" applyFill="1" applyBorder="1" applyAlignment="1">
      <alignment vertical="center"/>
    </xf>
    <xf numFmtId="165" fontId="54" fillId="36" borderId="0" xfId="0" applyFont="1" applyFill="1" applyBorder="1" applyAlignment="1">
      <alignment vertical="center"/>
    </xf>
    <xf numFmtId="165" fontId="54" fillId="0" borderId="0" xfId="0" applyFont="1" applyAlignment="1">
      <alignment vertical="center"/>
    </xf>
    <xf numFmtId="165" fontId="91" fillId="0" borderId="0" xfId="0" applyFont="1" applyAlignment="1">
      <alignment horizontal="right" vertical="center"/>
    </xf>
    <xf numFmtId="165" fontId="91" fillId="0" borderId="0" xfId="0" applyFont="1" applyAlignment="1">
      <alignment vertical="center"/>
    </xf>
    <xf numFmtId="165" fontId="55" fillId="0" borderId="0" xfId="0" applyFont="1" applyFill="1" applyBorder="1" applyAlignment="1">
      <alignment horizontal="left" vertical="center"/>
    </xf>
    <xf numFmtId="165" fontId="54" fillId="2" borderId="0" xfId="0" applyFont="1" applyFill="1" applyBorder="1" applyAlignment="1">
      <alignment horizontal="left" vertical="center"/>
    </xf>
    <xf numFmtId="165" fontId="54" fillId="0" borderId="0" xfId="0" applyFont="1" applyFill="1" applyBorder="1" applyAlignment="1">
      <alignment horizontal="left" vertical="center"/>
    </xf>
    <xf numFmtId="191" fontId="54" fillId="0" borderId="0" xfId="0" applyNumberFormat="1" applyFont="1" applyFill="1" applyBorder="1" applyAlignment="1">
      <alignment horizontal="right" vertical="center"/>
    </xf>
    <xf numFmtId="191" fontId="54" fillId="0" borderId="0" xfId="0" applyNumberFormat="1" applyFont="1" applyFill="1" applyBorder="1" applyAlignment="1" applyProtection="1">
      <alignment horizontal="right" vertical="center"/>
    </xf>
    <xf numFmtId="191" fontId="54" fillId="0" borderId="0" xfId="0" applyNumberFormat="1" applyFont="1" applyFill="1" applyBorder="1" applyAlignment="1">
      <alignment horizontal="center" vertical="center"/>
    </xf>
    <xf numFmtId="191" fontId="90" fillId="0" borderId="0" xfId="0" applyNumberFormat="1" applyFont="1" applyFill="1" applyBorder="1" applyAlignment="1" applyProtection="1">
      <alignment horizontal="right" vertical="center"/>
    </xf>
    <xf numFmtId="191" fontId="54" fillId="34" borderId="0" xfId="0" applyNumberFormat="1" applyFont="1" applyFill="1" applyBorder="1" applyAlignment="1">
      <alignment horizontal="right" vertical="center"/>
    </xf>
    <xf numFmtId="191" fontId="54" fillId="34" borderId="0" xfId="0" applyNumberFormat="1" applyFont="1" applyFill="1" applyBorder="1" applyAlignment="1" applyProtection="1">
      <alignment horizontal="right" vertical="center"/>
    </xf>
    <xf numFmtId="191" fontId="54" fillId="34" borderId="0" xfId="0" applyNumberFormat="1" applyFont="1" applyFill="1" applyBorder="1" applyAlignment="1">
      <alignment horizontal="center" vertical="center"/>
    </xf>
    <xf numFmtId="191" fontId="90" fillId="34" borderId="0" xfId="0" applyNumberFormat="1" applyFont="1" applyFill="1" applyBorder="1" applyAlignment="1" applyProtection="1">
      <alignment horizontal="right" vertical="center"/>
    </xf>
    <xf numFmtId="165" fontId="54" fillId="0" borderId="0" xfId="0" applyFont="1" applyBorder="1" applyAlignment="1">
      <alignment vertical="center"/>
    </xf>
    <xf numFmtId="168" fontId="54" fillId="34" borderId="0" xfId="0" applyNumberFormat="1" applyFont="1" applyFill="1" applyBorder="1" applyAlignment="1">
      <alignment horizontal="right" vertical="center"/>
    </xf>
    <xf numFmtId="165" fontId="54" fillId="0" borderId="0" xfId="0" applyFont="1" applyFill="1" applyBorder="1" applyAlignment="1" applyProtection="1">
      <alignment horizontal="left" vertical="center"/>
      <protection locked="0"/>
    </xf>
    <xf numFmtId="165" fontId="54" fillId="2" borderId="0" xfId="0" applyFont="1" applyFill="1" applyBorder="1" applyAlignment="1" applyProtection="1">
      <alignment horizontal="left" vertical="center"/>
      <protection locked="0"/>
    </xf>
    <xf numFmtId="168" fontId="54" fillId="2" borderId="0" xfId="0" applyNumberFormat="1" applyFont="1" applyFill="1" applyBorder="1" applyAlignment="1" applyProtection="1">
      <alignment horizontal="right" vertical="center"/>
      <protection locked="0"/>
    </xf>
    <xf numFmtId="165" fontId="54" fillId="36" borderId="0" xfId="0" applyFont="1" applyFill="1" applyBorder="1" applyAlignment="1" applyProtection="1">
      <alignment horizontal="left" vertical="center"/>
      <protection locked="0"/>
    </xf>
    <xf numFmtId="165" fontId="54" fillId="36" borderId="0" xfId="0" applyFont="1" applyFill="1" applyBorder="1" applyAlignment="1" applyProtection="1">
      <alignment vertical="center"/>
      <protection locked="0"/>
    </xf>
    <xf numFmtId="168" fontId="54" fillId="36" borderId="0" xfId="0" applyNumberFormat="1" applyFont="1" applyFill="1" applyBorder="1" applyAlignment="1" applyProtection="1">
      <alignment horizontal="right" vertical="center"/>
      <protection locked="0"/>
    </xf>
    <xf numFmtId="165" fontId="48" fillId="0" borderId="0" xfId="0" applyFont="1" applyFill="1" applyBorder="1" applyAlignment="1">
      <alignment vertical="center"/>
    </xf>
    <xf numFmtId="165" fontId="48" fillId="0" borderId="0" xfId="0" applyFont="1" applyFill="1" applyBorder="1" applyAlignment="1" applyProtection="1">
      <alignment horizontal="left" vertical="center"/>
      <protection locked="0"/>
    </xf>
    <xf numFmtId="39" fontId="42" fillId="0" borderId="0" xfId="0" applyNumberFormat="1" applyFont="1" applyFill="1" applyBorder="1" applyAlignment="1" applyProtection="1">
      <alignment horizontal="left" vertical="center"/>
    </xf>
    <xf numFmtId="165" fontId="47" fillId="0" borderId="3" xfId="0" quotePrefix="1" applyFont="1" applyFill="1" applyBorder="1" applyAlignment="1">
      <alignment horizontal="right" vertical="center" wrapText="1"/>
    </xf>
    <xf numFmtId="165" fontId="47" fillId="0" borderId="2" xfId="0" quotePrefix="1" applyFont="1" applyFill="1" applyBorder="1" applyAlignment="1">
      <alignment horizontal="right" vertical="center" wrapText="1"/>
    </xf>
    <xf numFmtId="2" fontId="47" fillId="0" borderId="5" xfId="0" applyNumberFormat="1" applyFont="1" applyFill="1" applyBorder="1" applyAlignment="1">
      <alignment horizontal="right" vertical="center" wrapText="1"/>
    </xf>
    <xf numFmtId="2" fontId="47" fillId="0" borderId="5" xfId="0" applyNumberFormat="1" applyFont="1" applyFill="1" applyBorder="1" applyAlignment="1">
      <alignment horizontal="right" vertical="center"/>
    </xf>
    <xf numFmtId="165" fontId="42" fillId="0" borderId="0" xfId="0" applyFont="1" applyFill="1" applyBorder="1" applyAlignment="1" applyProtection="1">
      <alignment vertical="center"/>
    </xf>
    <xf numFmtId="165" fontId="44" fillId="0" borderId="0" xfId="0" applyFont="1" applyFill="1" applyBorder="1" applyAlignment="1" applyProtection="1">
      <alignment vertical="center"/>
    </xf>
    <xf numFmtId="165" fontId="42" fillId="0" borderId="0" xfId="0" applyFont="1" applyFill="1" applyBorder="1" applyAlignment="1" applyProtection="1">
      <alignment horizontal="left" vertical="center" wrapText="1"/>
    </xf>
    <xf numFmtId="165" fontId="47" fillId="0" borderId="0" xfId="0" applyFont="1" applyFill="1" applyAlignment="1" applyProtection="1">
      <alignment horizontal="left" vertical="center"/>
    </xf>
    <xf numFmtId="165" fontId="45" fillId="0" borderId="0" xfId="0" applyFont="1" applyFill="1" applyAlignment="1" applyProtection="1">
      <alignment vertical="center"/>
    </xf>
    <xf numFmtId="165" fontId="45" fillId="0" borderId="0" xfId="0" applyFont="1" applyFill="1" applyAlignment="1" applyProtection="1">
      <alignment horizontal="right" vertical="center"/>
    </xf>
    <xf numFmtId="165" fontId="45" fillId="0" borderId="0" xfId="0" applyFont="1" applyFill="1" applyBorder="1" applyAlignment="1" applyProtection="1">
      <alignment vertical="center"/>
    </xf>
    <xf numFmtId="165" fontId="50" fillId="0" borderId="0" xfId="0" applyFont="1" applyFill="1" applyBorder="1" applyAlignment="1" applyProtection="1">
      <alignment vertical="center"/>
    </xf>
    <xf numFmtId="165" fontId="48" fillId="0" borderId="0" xfId="0" applyFont="1" applyFill="1" applyBorder="1" applyAlignment="1" applyProtection="1">
      <alignment vertical="center"/>
    </xf>
    <xf numFmtId="168" fontId="52" fillId="0" borderId="0" xfId="0" applyNumberFormat="1" applyFont="1" applyFill="1" applyBorder="1" applyAlignment="1" applyProtection="1">
      <alignment horizontal="right" vertical="center"/>
    </xf>
    <xf numFmtId="165" fontId="45" fillId="0" borderId="0" xfId="0" applyFont="1" applyBorder="1" applyAlignment="1" applyProtection="1">
      <alignment vertical="center"/>
    </xf>
    <xf numFmtId="39" fontId="52" fillId="0" borderId="0" xfId="0" applyNumberFormat="1" applyFont="1" applyFill="1" applyBorder="1" applyAlignment="1" applyProtection="1">
      <alignment horizontal="right" vertical="center"/>
    </xf>
    <xf numFmtId="165" fontId="51" fillId="0" borderId="0" xfId="0" applyFont="1" applyFill="1" applyBorder="1" applyAlignment="1" applyProtection="1">
      <alignment vertical="center"/>
    </xf>
    <xf numFmtId="4" fontId="54" fillId="0" borderId="0" xfId="0" applyNumberFormat="1" applyFont="1" applyFill="1" applyBorder="1" applyAlignment="1" applyProtection="1">
      <alignment horizontal="right" vertical="center"/>
    </xf>
    <xf numFmtId="165" fontId="60" fillId="0" borderId="2" xfId="0" applyFont="1" applyFill="1" applyBorder="1" applyAlignment="1" applyProtection="1">
      <alignment vertical="center"/>
    </xf>
    <xf numFmtId="169" fontId="60" fillId="0" borderId="2" xfId="0" applyNumberFormat="1" applyFont="1" applyFill="1" applyBorder="1" applyAlignment="1" applyProtection="1">
      <alignment horizontal="right" vertical="center"/>
    </xf>
    <xf numFmtId="169" fontId="61" fillId="0" borderId="2" xfId="0" applyNumberFormat="1" applyFont="1" applyFill="1" applyBorder="1" applyAlignment="1" applyProtection="1">
      <alignment horizontal="right" vertical="center"/>
    </xf>
    <xf numFmtId="169" fontId="62" fillId="0" borderId="2" xfId="0" applyNumberFormat="1" applyFont="1" applyFill="1" applyBorder="1" applyAlignment="1" applyProtection="1">
      <alignment horizontal="right" vertical="center"/>
    </xf>
    <xf numFmtId="39" fontId="60" fillId="0" borderId="2" xfId="0" applyNumberFormat="1" applyFont="1" applyFill="1" applyBorder="1" applyAlignment="1" applyProtection="1">
      <alignment horizontal="right" vertical="center"/>
    </xf>
    <xf numFmtId="165" fontId="60" fillId="0" borderId="0" xfId="0" applyFont="1" applyAlignment="1">
      <alignment vertical="center"/>
    </xf>
    <xf numFmtId="165" fontId="42" fillId="0" borderId="0" xfId="0" applyFont="1" applyFill="1" applyBorder="1" applyAlignment="1">
      <alignment vertical="center"/>
    </xf>
    <xf numFmtId="165" fontId="44" fillId="0" borderId="0" xfId="0" applyFont="1" applyFill="1" applyBorder="1" applyAlignment="1">
      <alignment vertical="center"/>
    </xf>
    <xf numFmtId="165" fontId="42" fillId="0" borderId="0" xfId="0" applyFont="1" applyFill="1" applyBorder="1" applyAlignment="1">
      <alignment horizontal="left" vertical="center" wrapText="1"/>
    </xf>
    <xf numFmtId="165" fontId="44" fillId="0" borderId="0" xfId="0" applyFont="1" applyFill="1" applyBorder="1" applyAlignment="1">
      <alignment horizontal="left" vertical="center" wrapText="1"/>
    </xf>
    <xf numFmtId="165" fontId="42" fillId="0" borderId="0" xfId="0" applyFont="1" applyFill="1" applyAlignment="1">
      <alignment horizontal="left" vertical="center"/>
    </xf>
    <xf numFmtId="165" fontId="42" fillId="0" borderId="0" xfId="0" applyFont="1" applyFill="1" applyAlignment="1">
      <alignment vertical="center"/>
    </xf>
    <xf numFmtId="165" fontId="42" fillId="0" borderId="0" xfId="0" applyFont="1" applyFill="1" applyAlignment="1">
      <alignment horizontal="right" vertical="center"/>
    </xf>
    <xf numFmtId="165" fontId="45" fillId="0" borderId="0" xfId="0" applyFont="1" applyFill="1" applyAlignment="1">
      <alignment horizontal="right" vertical="center"/>
    </xf>
    <xf numFmtId="165" fontId="45" fillId="0" borderId="0" xfId="0" applyFont="1" applyFill="1" applyAlignment="1">
      <alignment vertical="center"/>
    </xf>
    <xf numFmtId="165" fontId="50" fillId="0" borderId="0" xfId="0" applyFont="1" applyAlignment="1">
      <alignment vertical="center"/>
    </xf>
    <xf numFmtId="165" fontId="50" fillId="0" borderId="0" xfId="0" applyFont="1" applyBorder="1" applyAlignment="1">
      <alignment vertical="center"/>
    </xf>
    <xf numFmtId="167" fontId="50" fillId="0" borderId="0" xfId="0" applyNumberFormat="1" applyFont="1" applyFill="1" applyBorder="1" applyAlignment="1" applyProtection="1">
      <alignment horizontal="right" vertical="center"/>
    </xf>
    <xf numFmtId="165" fontId="50" fillId="0" borderId="0" xfId="0" applyFont="1" applyFill="1" applyBorder="1" applyAlignment="1">
      <alignment horizontal="left" vertical="center"/>
    </xf>
    <xf numFmtId="165" fontId="45" fillId="0" borderId="0" xfId="0" applyFont="1" applyAlignment="1">
      <alignment vertical="center"/>
    </xf>
    <xf numFmtId="193" fontId="50" fillId="0" borderId="0" xfId="0" applyNumberFormat="1" applyFont="1" applyFill="1" applyBorder="1" applyAlignment="1" applyProtection="1">
      <alignment horizontal="right" vertical="center"/>
    </xf>
    <xf numFmtId="193" fontId="50" fillId="0" borderId="0" xfId="0" applyNumberFormat="1" applyFont="1" applyFill="1" applyAlignment="1">
      <alignment vertical="center"/>
    </xf>
    <xf numFmtId="190" fontId="50" fillId="0" borderId="0" xfId="0" applyNumberFormat="1" applyFont="1" applyFill="1" applyBorder="1" applyAlignment="1">
      <alignment vertical="center"/>
    </xf>
    <xf numFmtId="165" fontId="50" fillId="0" borderId="0" xfId="0" applyFont="1" applyFill="1" applyAlignment="1">
      <alignment horizontal="right" vertical="center"/>
    </xf>
    <xf numFmtId="167" fontId="50" fillId="0" borderId="0" xfId="0" applyNumberFormat="1" applyFont="1" applyFill="1" applyAlignment="1">
      <alignment vertical="center"/>
    </xf>
    <xf numFmtId="165" fontId="51" fillId="0" borderId="0" xfId="0" applyFont="1" applyFill="1" applyBorder="1" applyAlignment="1">
      <alignment vertical="center"/>
    </xf>
    <xf numFmtId="165" fontId="47" fillId="0" borderId="2" xfId="0" applyFont="1" applyFill="1" applyBorder="1" applyAlignment="1">
      <alignment horizontal="right" vertical="center" wrapText="1"/>
    </xf>
    <xf numFmtId="169" fontId="54" fillId="0" borderId="0" xfId="0" applyNumberFormat="1" applyFont="1" applyFill="1" applyBorder="1" applyAlignment="1" applyProtection="1">
      <alignment horizontal="right" vertical="center"/>
    </xf>
    <xf numFmtId="165" fontId="54" fillId="34" borderId="0" xfId="0" applyFont="1" applyFill="1" applyAlignment="1">
      <alignment vertical="center"/>
    </xf>
    <xf numFmtId="165" fontId="54" fillId="34" borderId="0" xfId="0" applyFont="1" applyFill="1" applyBorder="1" applyAlignment="1">
      <alignment vertical="center"/>
    </xf>
    <xf numFmtId="195" fontId="54" fillId="34" borderId="0" xfId="0" applyNumberFormat="1" applyFont="1" applyFill="1" applyBorder="1" applyAlignment="1" applyProtection="1">
      <alignment horizontal="right" vertical="center"/>
    </xf>
    <xf numFmtId="179" fontId="54" fillId="34" borderId="0" xfId="0" applyNumberFormat="1" applyFont="1" applyFill="1" applyBorder="1" applyAlignment="1" applyProtection="1">
      <alignment horizontal="right" vertical="center"/>
    </xf>
    <xf numFmtId="190" fontId="54" fillId="34" borderId="0" xfId="0" applyNumberFormat="1" applyFont="1" applyFill="1" applyBorder="1" applyAlignment="1" applyProtection="1">
      <alignment horizontal="right" vertical="center"/>
    </xf>
    <xf numFmtId="179" fontId="54" fillId="0" borderId="0" xfId="0" applyNumberFormat="1" applyFont="1" applyFill="1" applyBorder="1" applyAlignment="1" applyProtection="1">
      <alignment horizontal="right" vertical="center"/>
    </xf>
    <xf numFmtId="190" fontId="54" fillId="0" borderId="0" xfId="0" applyNumberFormat="1" applyFont="1" applyFill="1" applyBorder="1" applyAlignment="1" applyProtection="1">
      <alignment horizontal="right" vertical="center"/>
    </xf>
    <xf numFmtId="165" fontId="54" fillId="0" borderId="0" xfId="0" applyFont="1" applyFill="1" applyBorder="1" applyAlignment="1">
      <alignment horizontal="center" vertical="center"/>
    </xf>
    <xf numFmtId="190" fontId="54" fillId="0" borderId="0" xfId="0" applyNumberFormat="1" applyFont="1" applyFill="1" applyBorder="1" applyAlignment="1">
      <alignment horizontal="right" vertical="center"/>
    </xf>
    <xf numFmtId="193" fontId="54" fillId="34" borderId="0" xfId="0" applyNumberFormat="1" applyFont="1" applyFill="1" applyBorder="1" applyAlignment="1">
      <alignment horizontal="right" vertical="center"/>
    </xf>
    <xf numFmtId="193" fontId="54" fillId="0" borderId="0" xfId="0" applyNumberFormat="1" applyFont="1" applyFill="1" applyBorder="1" applyAlignment="1">
      <alignment horizontal="right" vertical="center"/>
    </xf>
    <xf numFmtId="193" fontId="54" fillId="0" borderId="0" xfId="0" applyNumberFormat="1" applyFont="1" applyFill="1" applyAlignment="1">
      <alignment horizontal="right" vertical="center"/>
    </xf>
    <xf numFmtId="165" fontId="54" fillId="34" borderId="0" xfId="0" applyFont="1" applyFill="1" applyBorder="1" applyAlignment="1">
      <alignment horizontal="center" vertical="center"/>
    </xf>
    <xf numFmtId="193" fontId="54" fillId="34" borderId="0" xfId="0" applyNumberFormat="1" applyFont="1" applyFill="1" applyAlignment="1">
      <alignment horizontal="right" vertical="center"/>
    </xf>
    <xf numFmtId="193" fontId="54" fillId="0" borderId="0" xfId="0" applyNumberFormat="1" applyFont="1" applyFill="1" applyBorder="1" applyAlignment="1" applyProtection="1">
      <alignment horizontal="right" vertical="center"/>
    </xf>
    <xf numFmtId="193" fontId="54" fillId="0" borderId="0" xfId="0" applyNumberFormat="1" applyFont="1" applyAlignment="1">
      <alignment vertical="center"/>
    </xf>
    <xf numFmtId="165" fontId="58" fillId="0" borderId="0" xfId="0" applyFont="1" applyAlignment="1">
      <alignment vertical="center"/>
    </xf>
    <xf numFmtId="193" fontId="54" fillId="34" borderId="0" xfId="0" applyNumberFormat="1" applyFont="1" applyFill="1" applyBorder="1" applyAlignment="1" applyProtection="1">
      <alignment horizontal="right" vertical="center"/>
    </xf>
    <xf numFmtId="168" fontId="58" fillId="34" borderId="0" xfId="0" applyNumberFormat="1" applyFont="1" applyFill="1" applyAlignment="1">
      <alignment vertical="center"/>
    </xf>
    <xf numFmtId="165" fontId="54" fillId="0" borderId="0" xfId="0" applyFont="1" applyFill="1" applyAlignment="1">
      <alignment vertical="center"/>
    </xf>
    <xf numFmtId="177" fontId="54" fillId="0" borderId="0" xfId="0" applyNumberFormat="1" applyFont="1" applyFill="1" applyBorder="1" applyAlignment="1" applyProtection="1">
      <alignment horizontal="right" vertical="center"/>
    </xf>
    <xf numFmtId="165" fontId="58" fillId="0" borderId="0" xfId="0" applyFont="1" applyFill="1" applyAlignment="1">
      <alignment vertical="center"/>
    </xf>
    <xf numFmtId="169" fontId="54" fillId="34" borderId="0" xfId="0" applyNumberFormat="1" applyFont="1" applyFill="1" applyBorder="1" applyAlignment="1" applyProtection="1">
      <alignment horizontal="right" vertical="center"/>
    </xf>
    <xf numFmtId="165" fontId="58" fillId="34" borderId="0" xfId="0" applyFont="1" applyFill="1" applyAlignment="1">
      <alignment vertical="center"/>
    </xf>
    <xf numFmtId="169" fontId="58" fillId="0" borderId="0" xfId="0" applyNumberFormat="1" applyFont="1" applyFill="1" applyAlignment="1">
      <alignment vertical="center"/>
    </xf>
    <xf numFmtId="169" fontId="58" fillId="34" borderId="0" xfId="0" applyNumberFormat="1" applyFont="1" applyFill="1" applyAlignment="1">
      <alignment vertical="center"/>
    </xf>
    <xf numFmtId="193" fontId="54" fillId="0" borderId="0" xfId="0" applyNumberFormat="1" applyFont="1" applyFill="1" applyAlignment="1">
      <alignment vertical="center"/>
    </xf>
    <xf numFmtId="165" fontId="58" fillId="0" borderId="0" xfId="0" applyFont="1" applyFill="1" applyBorder="1" applyAlignment="1">
      <alignment vertical="center"/>
    </xf>
    <xf numFmtId="193" fontId="54" fillId="0" borderId="0" xfId="0" applyNumberFormat="1" applyFont="1" applyBorder="1" applyAlignment="1">
      <alignment vertical="center"/>
    </xf>
    <xf numFmtId="193" fontId="54" fillId="0" borderId="0" xfId="0" applyNumberFormat="1" applyFont="1" applyAlignment="1">
      <alignment horizontal="right" vertical="center"/>
    </xf>
    <xf numFmtId="190" fontId="54" fillId="0" borderId="0" xfId="0" applyNumberFormat="1" applyFont="1" applyAlignment="1">
      <alignment vertical="center"/>
    </xf>
    <xf numFmtId="193" fontId="54" fillId="0" borderId="0" xfId="0" applyNumberFormat="1" applyFont="1" applyFill="1" applyBorder="1" applyAlignment="1" applyProtection="1">
      <alignment vertical="center"/>
    </xf>
    <xf numFmtId="193" fontId="54" fillId="34" borderId="0" xfId="0" applyNumberFormat="1" applyFont="1" applyFill="1" applyBorder="1" applyAlignment="1" applyProtection="1">
      <alignment vertical="center"/>
    </xf>
    <xf numFmtId="177" fontId="54" fillId="34" borderId="0" xfId="0" applyNumberFormat="1" applyFont="1" applyFill="1" applyBorder="1" applyAlignment="1" applyProtection="1">
      <alignment horizontal="right" vertical="center"/>
    </xf>
    <xf numFmtId="165" fontId="47" fillId="0" borderId="0" xfId="0" applyFont="1" applyFill="1" applyAlignment="1">
      <alignment horizontal="left" vertical="center"/>
    </xf>
    <xf numFmtId="192" fontId="54" fillId="34" borderId="0" xfId="0" applyNumberFormat="1" applyFont="1" applyFill="1" applyBorder="1" applyAlignment="1" applyProtection="1">
      <alignment horizontal="right" vertical="center"/>
    </xf>
    <xf numFmtId="192" fontId="54" fillId="0" borderId="0" xfId="0" applyNumberFormat="1" applyFont="1" applyFill="1" applyBorder="1" applyAlignment="1" applyProtection="1">
      <alignment horizontal="right" vertical="center"/>
    </xf>
    <xf numFmtId="165" fontId="54" fillId="0" borderId="0" xfId="0" applyFont="1" applyFill="1" applyBorder="1" applyAlignment="1">
      <alignment vertical="center" wrapText="1"/>
    </xf>
    <xf numFmtId="201" fontId="54" fillId="0" borderId="0" xfId="0" applyNumberFormat="1" applyFont="1" applyFill="1" applyBorder="1" applyAlignment="1" applyProtection="1">
      <alignment horizontal="right" vertical="center"/>
    </xf>
    <xf numFmtId="197" fontId="54" fillId="0" borderId="0" xfId="0" applyNumberFormat="1" applyFont="1" applyFill="1" applyBorder="1" applyAlignment="1" applyProtection="1">
      <alignment horizontal="right" vertical="center"/>
    </xf>
    <xf numFmtId="165" fontId="55" fillId="34" borderId="0" xfId="0" applyFont="1" applyFill="1" applyBorder="1" applyAlignment="1">
      <alignment horizontal="left" vertical="center"/>
    </xf>
    <xf numFmtId="190" fontId="54" fillId="0" borderId="0" xfId="0" applyNumberFormat="1" applyFont="1" applyFill="1" applyBorder="1" applyAlignment="1" applyProtection="1">
      <alignment vertical="center"/>
    </xf>
    <xf numFmtId="202" fontId="54" fillId="0" borderId="0" xfId="0" applyNumberFormat="1" applyFont="1" applyFill="1" applyBorder="1" applyAlignment="1" applyProtection="1">
      <alignment horizontal="right" vertical="center"/>
    </xf>
    <xf numFmtId="174" fontId="54" fillId="0" borderId="0" xfId="0" applyNumberFormat="1" applyFont="1" applyFill="1" applyBorder="1" applyAlignment="1" applyProtection="1">
      <alignment horizontal="right" vertical="center"/>
    </xf>
    <xf numFmtId="174" fontId="54" fillId="34" borderId="0" xfId="0" applyNumberFormat="1" applyFont="1" applyFill="1" applyBorder="1" applyAlignment="1" applyProtection="1">
      <alignment horizontal="right" vertical="center"/>
    </xf>
    <xf numFmtId="200" fontId="54" fillId="0" borderId="0" xfId="0" applyNumberFormat="1" applyFont="1" applyFill="1" applyBorder="1" applyAlignment="1" applyProtection="1">
      <alignment horizontal="right" vertical="center"/>
    </xf>
    <xf numFmtId="165" fontId="55" fillId="0" borderId="0" xfId="0" applyFont="1" applyFill="1" applyBorder="1" applyAlignment="1">
      <alignment vertical="center"/>
    </xf>
    <xf numFmtId="199" fontId="54" fillId="34" borderId="0" xfId="0" applyNumberFormat="1" applyFont="1" applyFill="1" applyBorder="1" applyAlignment="1" applyProtection="1">
      <alignment horizontal="right" vertical="center"/>
    </xf>
    <xf numFmtId="172" fontId="54" fillId="34" borderId="0" xfId="0" applyNumberFormat="1" applyFont="1" applyFill="1" applyBorder="1" applyAlignment="1" applyProtection="1">
      <alignment horizontal="right" vertical="center"/>
    </xf>
    <xf numFmtId="172" fontId="54" fillId="0" borderId="0" xfId="0" applyNumberFormat="1" applyFont="1" applyFill="1" applyBorder="1" applyAlignment="1" applyProtection="1">
      <alignment horizontal="right" vertical="center"/>
    </xf>
    <xf numFmtId="165" fontId="55" fillId="2" borderId="0" xfId="0" applyFont="1" applyFill="1" applyBorder="1" applyAlignment="1">
      <alignment vertical="center"/>
    </xf>
    <xf numFmtId="195" fontId="54" fillId="0" borderId="0" xfId="0" applyNumberFormat="1" applyFont="1" applyFill="1" applyBorder="1" applyAlignment="1" applyProtection="1">
      <alignment horizontal="right" vertical="center"/>
    </xf>
    <xf numFmtId="192" fontId="54" fillId="34" borderId="0" xfId="0" applyNumberFormat="1" applyFont="1" applyFill="1" applyBorder="1" applyAlignment="1">
      <alignment horizontal="right" vertical="center"/>
    </xf>
    <xf numFmtId="177" fontId="54" fillId="34" borderId="0" xfId="0" applyNumberFormat="1" applyFont="1" applyFill="1" applyBorder="1" applyAlignment="1">
      <alignment horizontal="right" vertical="center"/>
    </xf>
    <xf numFmtId="190" fontId="54" fillId="34" borderId="0" xfId="0" applyNumberFormat="1" applyFont="1" applyFill="1" applyBorder="1" applyAlignment="1">
      <alignment horizontal="right" vertical="center"/>
    </xf>
    <xf numFmtId="192" fontId="54" fillId="0" borderId="0" xfId="0" applyNumberFormat="1" applyFont="1" applyFill="1" applyBorder="1" applyAlignment="1">
      <alignment horizontal="right" vertical="center"/>
    </xf>
    <xf numFmtId="177" fontId="54" fillId="0" borderId="0" xfId="0" applyNumberFormat="1" applyFont="1" applyFill="1" applyBorder="1" applyAlignment="1">
      <alignment horizontal="right" vertical="center"/>
    </xf>
    <xf numFmtId="186" fontId="54" fillId="0" borderId="0" xfId="0" applyNumberFormat="1" applyFont="1" applyFill="1" applyBorder="1" applyAlignment="1" applyProtection="1">
      <alignment horizontal="right" vertical="center"/>
    </xf>
    <xf numFmtId="0" fontId="54" fillId="0" borderId="0" xfId="0" applyNumberFormat="1" applyFont="1" applyFill="1" applyBorder="1" applyAlignment="1" applyProtection="1">
      <alignment horizontal="right" vertical="center"/>
    </xf>
    <xf numFmtId="186" fontId="54" fillId="34" borderId="0" xfId="0" applyNumberFormat="1" applyFont="1" applyFill="1" applyBorder="1" applyAlignment="1" applyProtection="1">
      <alignment horizontal="right" vertical="center"/>
    </xf>
    <xf numFmtId="203" fontId="54" fillId="0" borderId="0" xfId="0" applyNumberFormat="1" applyFont="1" applyFill="1" applyBorder="1" applyAlignment="1" applyProtection="1">
      <alignment horizontal="right" vertical="center"/>
    </xf>
    <xf numFmtId="165" fontId="51" fillId="0" borderId="0" xfId="0" applyFont="1" applyFill="1" applyBorder="1" applyAlignment="1">
      <alignment horizontal="left" vertical="center" wrapText="1"/>
    </xf>
    <xf numFmtId="165" fontId="46" fillId="0" borderId="0" xfId="0" applyFont="1" applyFill="1" applyAlignment="1">
      <alignment vertical="center"/>
    </xf>
    <xf numFmtId="165" fontId="46" fillId="0" borderId="0" xfId="0" applyFont="1" applyFill="1" applyAlignment="1">
      <alignment horizontal="right" vertical="center"/>
    </xf>
    <xf numFmtId="165" fontId="46" fillId="0" borderId="0" xfId="0" applyFont="1" applyFill="1" applyBorder="1" applyAlignment="1">
      <alignment vertical="center"/>
    </xf>
    <xf numFmtId="174" fontId="54" fillId="0" borderId="0" xfId="0" applyNumberFormat="1" applyFont="1" applyFill="1" applyBorder="1" applyAlignment="1">
      <alignment horizontal="right" vertical="center"/>
    </xf>
    <xf numFmtId="178" fontId="54" fillId="0" borderId="0" xfId="0" applyNumberFormat="1" applyFont="1" applyFill="1" applyBorder="1" applyAlignment="1">
      <alignment horizontal="right" vertical="center"/>
    </xf>
    <xf numFmtId="168" fontId="54" fillId="0" borderId="0" xfId="0" applyNumberFormat="1" applyFont="1" applyFill="1" applyBorder="1" applyAlignment="1">
      <alignment horizontal="right" vertical="center"/>
    </xf>
    <xf numFmtId="165" fontId="55" fillId="34" borderId="0" xfId="0" applyFont="1" applyFill="1" applyBorder="1" applyAlignment="1">
      <alignment vertical="center"/>
    </xf>
    <xf numFmtId="174" fontId="54" fillId="34" borderId="0" xfId="0" applyNumberFormat="1" applyFont="1" applyFill="1" applyBorder="1" applyAlignment="1">
      <alignment horizontal="right" vertical="center"/>
    </xf>
    <xf numFmtId="174" fontId="54" fillId="0" borderId="0" xfId="0" applyNumberFormat="1" applyFont="1" applyFill="1" applyBorder="1" applyAlignment="1">
      <alignment horizontal="right" vertical="center" wrapText="1"/>
    </xf>
    <xf numFmtId="191" fontId="54" fillId="0" borderId="0" xfId="0" applyNumberFormat="1" applyFont="1" applyFill="1" applyAlignment="1">
      <alignment horizontal="right" vertical="center"/>
    </xf>
    <xf numFmtId="191" fontId="54" fillId="0" borderId="0" xfId="0" applyNumberFormat="1" applyFont="1" applyFill="1" applyAlignment="1">
      <alignment vertical="center"/>
    </xf>
    <xf numFmtId="168" fontId="54" fillId="0" borderId="0" xfId="0" applyNumberFormat="1" applyFont="1" applyFill="1" applyAlignment="1">
      <alignment vertical="center"/>
    </xf>
    <xf numFmtId="174" fontId="54" fillId="0" borderId="0" xfId="0" applyNumberFormat="1" applyFont="1" applyFill="1" applyAlignment="1">
      <alignment vertical="center"/>
    </xf>
    <xf numFmtId="165" fontId="63" fillId="0" borderId="2" xfId="0" applyFont="1" applyFill="1" applyBorder="1" applyAlignment="1">
      <alignment vertical="center"/>
    </xf>
    <xf numFmtId="165" fontId="63" fillId="0" borderId="2" xfId="0" applyFont="1" applyFill="1" applyBorder="1" applyAlignment="1">
      <alignment horizontal="left" vertical="center"/>
    </xf>
    <xf numFmtId="165" fontId="63" fillId="0" borderId="2" xfId="0" applyFont="1" applyFill="1" applyBorder="1" applyAlignment="1">
      <alignment horizontal="right" vertical="center"/>
    </xf>
    <xf numFmtId="165" fontId="63" fillId="0" borderId="0" xfId="0" applyFont="1" applyFill="1" applyBorder="1" applyAlignment="1">
      <alignment vertical="center"/>
    </xf>
    <xf numFmtId="165" fontId="63" fillId="0" borderId="0" xfId="0" applyFont="1" applyFill="1" applyAlignment="1">
      <alignment vertical="center"/>
    </xf>
    <xf numFmtId="165" fontId="43" fillId="0" borderId="0" xfId="0" applyFont="1" applyFill="1" applyBorder="1" applyAlignment="1">
      <alignment vertical="center"/>
    </xf>
    <xf numFmtId="165" fontId="51" fillId="0" borderId="0" xfId="0" applyFont="1" applyFill="1" applyBorder="1" applyAlignment="1">
      <alignment vertical="center" wrapText="1"/>
    </xf>
    <xf numFmtId="165" fontId="46" fillId="0" borderId="0" xfId="0" applyFont="1" applyFill="1" applyBorder="1" applyAlignment="1">
      <alignment vertical="center" wrapText="1"/>
    </xf>
    <xf numFmtId="168" fontId="48" fillId="0" borderId="0" xfId="0" applyNumberFormat="1" applyFont="1" applyFill="1" applyBorder="1" applyAlignment="1" applyProtection="1">
      <alignment horizontal="center" vertical="center"/>
    </xf>
    <xf numFmtId="165" fontId="48" fillId="0" borderId="0" xfId="0" applyFont="1" applyFill="1" applyAlignment="1">
      <alignment vertical="center"/>
    </xf>
    <xf numFmtId="2" fontId="48" fillId="0" borderId="0" xfId="0" applyNumberFormat="1" applyFont="1" applyFill="1" applyBorder="1" applyAlignment="1" applyProtection="1">
      <alignment vertical="center"/>
    </xf>
    <xf numFmtId="2" fontId="54" fillId="0" borderId="0" xfId="74" applyNumberFormat="1" applyFont="1" applyFill="1" applyBorder="1" applyAlignment="1">
      <alignment vertical="center"/>
    </xf>
    <xf numFmtId="190" fontId="54" fillId="34" borderId="0" xfId="74" applyNumberFormat="1" applyFont="1" applyFill="1" applyBorder="1" applyAlignment="1">
      <alignment vertical="center"/>
    </xf>
    <xf numFmtId="190" fontId="54" fillId="0" borderId="0" xfId="74" applyNumberFormat="1" applyFont="1" applyFill="1" applyBorder="1" applyAlignment="1">
      <alignment vertical="center"/>
    </xf>
    <xf numFmtId="192" fontId="54" fillId="0" borderId="0" xfId="0" applyNumberFormat="1" applyFont="1" applyFill="1" applyBorder="1" applyAlignment="1">
      <alignment horizontal="center" vertical="center"/>
    </xf>
    <xf numFmtId="190" fontId="54" fillId="34" borderId="0" xfId="74" applyNumberFormat="1" applyFont="1" applyFill="1" applyBorder="1" applyAlignment="1">
      <alignment horizontal="right" vertical="center"/>
    </xf>
    <xf numFmtId="192" fontId="54" fillId="0" borderId="0" xfId="74" applyNumberFormat="1" applyFont="1" applyFill="1" applyBorder="1" applyAlignment="1">
      <alignment vertical="center"/>
    </xf>
    <xf numFmtId="190" fontId="54" fillId="0" borderId="0" xfId="0" applyNumberFormat="1" applyFont="1" applyFill="1" applyBorder="1" applyAlignment="1">
      <alignment vertical="center"/>
    </xf>
    <xf numFmtId="177" fontId="54" fillId="0" borderId="0" xfId="74" applyNumberFormat="1" applyFont="1" applyFill="1" applyBorder="1" applyAlignment="1">
      <alignment vertical="center"/>
    </xf>
    <xf numFmtId="165" fontId="60" fillId="0" borderId="0" xfId="0" applyFont="1" applyFill="1" applyBorder="1" applyAlignment="1">
      <alignment horizontal="center" vertical="center"/>
    </xf>
    <xf numFmtId="165" fontId="58" fillId="34" borderId="0" xfId="0" applyFont="1" applyFill="1" applyBorder="1" applyAlignment="1">
      <alignment vertical="center"/>
    </xf>
    <xf numFmtId="165" fontId="60" fillId="34" borderId="0" xfId="0" applyFont="1" applyFill="1" applyBorder="1" applyAlignment="1">
      <alignment horizontal="center" vertical="center"/>
    </xf>
    <xf numFmtId="192" fontId="58" fillId="0" borderId="0" xfId="0" applyNumberFormat="1" applyFont="1" applyFill="1" applyAlignment="1">
      <alignment vertical="center"/>
    </xf>
    <xf numFmtId="165" fontId="58" fillId="0" borderId="2" xfId="0" applyFont="1" applyFill="1" applyBorder="1" applyAlignment="1">
      <alignment vertical="center"/>
    </xf>
    <xf numFmtId="169" fontId="58" fillId="0" borderId="2" xfId="0" applyNumberFormat="1" applyFont="1" applyFill="1" applyBorder="1" applyAlignment="1">
      <alignment horizontal="right" vertical="center"/>
    </xf>
    <xf numFmtId="2" fontId="58" fillId="0" borderId="2" xfId="0" applyNumberFormat="1" applyFont="1" applyFill="1" applyBorder="1" applyAlignment="1">
      <alignment vertical="center"/>
    </xf>
    <xf numFmtId="165" fontId="43" fillId="0" borderId="0" xfId="0" applyFont="1" applyFill="1" applyBorder="1" applyAlignment="1">
      <alignment horizontal="right" vertical="center"/>
    </xf>
    <xf numFmtId="166" fontId="48" fillId="0" borderId="0" xfId="59" applyNumberFormat="1" applyFont="1" applyFill="1" applyBorder="1" applyAlignment="1">
      <alignment vertical="center"/>
    </xf>
    <xf numFmtId="164" fontId="48" fillId="0" borderId="0" xfId="0" applyNumberFormat="1" applyFont="1" applyFill="1" applyBorder="1" applyAlignment="1" applyProtection="1">
      <alignment vertical="center"/>
    </xf>
    <xf numFmtId="164" fontId="48" fillId="0" borderId="0" xfId="0" applyNumberFormat="1" applyFont="1" applyFill="1" applyBorder="1" applyAlignment="1" applyProtection="1">
      <alignment horizontal="right" vertical="center"/>
    </xf>
    <xf numFmtId="165" fontId="47" fillId="0" borderId="16" xfId="0" applyFont="1" applyFill="1" applyBorder="1" applyAlignment="1">
      <alignment horizontal="right" vertical="center" wrapText="1"/>
    </xf>
    <xf numFmtId="165" fontId="47" fillId="0" borderId="17" xfId="0" applyFont="1" applyFill="1" applyBorder="1" applyAlignment="1">
      <alignment horizontal="right" vertical="center" wrapText="1"/>
    </xf>
    <xf numFmtId="168" fontId="54" fillId="2" borderId="0" xfId="60" applyNumberFormat="1" applyFont="1" applyFill="1" applyBorder="1" applyAlignment="1">
      <alignment horizontal="right" vertical="center"/>
    </xf>
    <xf numFmtId="2" fontId="54" fillId="0" borderId="0" xfId="0" applyNumberFormat="1" applyFont="1" applyFill="1" applyBorder="1" applyAlignment="1">
      <alignment horizontal="right" vertical="center"/>
    </xf>
    <xf numFmtId="2" fontId="54" fillId="34" borderId="0" xfId="0" applyNumberFormat="1" applyFont="1" applyFill="1" applyBorder="1" applyAlignment="1">
      <alignment horizontal="right" vertical="center"/>
    </xf>
    <xf numFmtId="168" fontId="54" fillId="0" borderId="0" xfId="60" applyNumberFormat="1" applyFont="1" applyFill="1" applyBorder="1" applyAlignment="1">
      <alignment horizontal="right" vertical="center"/>
    </xf>
    <xf numFmtId="165" fontId="55" fillId="0" borderId="0" xfId="0" applyFont="1" applyFill="1" applyBorder="1" applyAlignment="1" applyProtection="1">
      <alignment vertical="center"/>
      <protection locked="0"/>
    </xf>
    <xf numFmtId="3" fontId="54" fillId="0" borderId="0" xfId="0" applyNumberFormat="1" applyFont="1" applyFill="1" applyBorder="1" applyAlignment="1" applyProtection="1">
      <alignment vertical="center"/>
      <protection locked="0"/>
    </xf>
    <xf numFmtId="165" fontId="58" fillId="0" borderId="0" xfId="0" applyFont="1" applyFill="1" applyAlignment="1" applyProtection="1">
      <alignment vertical="center"/>
      <protection locked="0"/>
    </xf>
    <xf numFmtId="165" fontId="55" fillId="2" borderId="0" xfId="0" applyFont="1" applyFill="1" applyBorder="1" applyAlignment="1" applyProtection="1">
      <alignment vertical="center"/>
      <protection locked="0"/>
    </xf>
    <xf numFmtId="191" fontId="54" fillId="2" borderId="0" xfId="0" applyNumberFormat="1" applyFont="1" applyFill="1" applyBorder="1" applyAlignment="1" applyProtection="1">
      <alignment vertical="center"/>
      <protection locked="0"/>
    </xf>
    <xf numFmtId="166" fontId="54" fillId="0" borderId="0" xfId="59" applyNumberFormat="1" applyFont="1" applyFill="1" applyBorder="1" applyAlignment="1" applyProtection="1">
      <alignment vertical="center"/>
      <protection locked="0"/>
    </xf>
    <xf numFmtId="193" fontId="54" fillId="0" borderId="0" xfId="59" applyNumberFormat="1" applyFont="1" applyFill="1" applyBorder="1" applyAlignment="1" applyProtection="1">
      <alignment vertical="center"/>
      <protection locked="0"/>
    </xf>
    <xf numFmtId="193" fontId="54" fillId="2" borderId="0" xfId="59" applyNumberFormat="1" applyFont="1" applyFill="1" applyBorder="1" applyAlignment="1" applyProtection="1">
      <alignment vertical="center"/>
      <protection locked="0"/>
    </xf>
    <xf numFmtId="191" fontId="54" fillId="2" borderId="0" xfId="0" applyNumberFormat="1" applyFont="1" applyFill="1" applyBorder="1" applyAlignment="1" applyProtection="1">
      <alignment horizontal="right"/>
      <protection locked="0"/>
    </xf>
    <xf numFmtId="169" fontId="54" fillId="0" borderId="0" xfId="0" applyNumberFormat="1" applyFont="1" applyFill="1" applyBorder="1" applyAlignment="1" applyProtection="1">
      <alignment vertical="center"/>
      <protection locked="0"/>
    </xf>
    <xf numFmtId="193" fontId="54" fillId="34" borderId="0" xfId="0" applyNumberFormat="1" applyFont="1" applyFill="1" applyBorder="1" applyAlignment="1" applyProtection="1">
      <alignment vertical="center"/>
      <protection locked="0"/>
    </xf>
    <xf numFmtId="193" fontId="54" fillId="0" borderId="0" xfId="0" applyNumberFormat="1" applyFont="1" applyFill="1" applyBorder="1" applyAlignment="1" applyProtection="1">
      <alignment vertical="center"/>
      <protection locked="0"/>
    </xf>
    <xf numFmtId="190" fontId="54" fillId="0" borderId="0" xfId="0" applyNumberFormat="1" applyFont="1" applyFill="1" applyBorder="1" applyAlignment="1" applyProtection="1">
      <alignment vertical="center"/>
      <protection locked="0"/>
    </xf>
    <xf numFmtId="193" fontId="54" fillId="34" borderId="0" xfId="0" applyNumberFormat="1" applyFont="1" applyFill="1" applyBorder="1" applyAlignment="1" applyProtection="1">
      <alignment horizontal="right" vertical="center"/>
      <protection locked="0"/>
    </xf>
    <xf numFmtId="193" fontId="54" fillId="0" borderId="0" xfId="0" applyNumberFormat="1" applyFont="1" applyFill="1" applyBorder="1" applyAlignment="1" applyProtection="1">
      <alignment horizontal="right" vertical="center"/>
      <protection locked="0"/>
    </xf>
    <xf numFmtId="177" fontId="54" fillId="0" borderId="0" xfId="0" applyNumberFormat="1" applyFont="1" applyFill="1" applyBorder="1" applyAlignment="1" applyProtection="1">
      <alignment vertical="center"/>
      <protection locked="0"/>
    </xf>
    <xf numFmtId="204" fontId="54" fillId="34" borderId="0" xfId="0" applyNumberFormat="1" applyFont="1" applyFill="1" applyBorder="1" applyAlignment="1" applyProtection="1">
      <alignment vertical="center"/>
      <protection locked="0"/>
    </xf>
    <xf numFmtId="165" fontId="48" fillId="0" borderId="0" xfId="0" applyFont="1" applyFill="1" applyBorder="1" applyAlignment="1" applyProtection="1">
      <alignment vertical="center"/>
      <protection locked="0"/>
    </xf>
    <xf numFmtId="165" fontId="51" fillId="0" borderId="0" xfId="0" applyFont="1" applyFill="1" applyAlignment="1">
      <alignment vertical="center"/>
    </xf>
    <xf numFmtId="169" fontId="54" fillId="0" borderId="0" xfId="0" applyNumberFormat="1" applyFont="1" applyFill="1" applyBorder="1" applyAlignment="1">
      <alignment horizontal="right" vertical="center"/>
    </xf>
    <xf numFmtId="193" fontId="54" fillId="0" borderId="0" xfId="0" applyNumberFormat="1" applyFont="1" applyFill="1" applyBorder="1" applyAlignment="1">
      <alignment vertical="center"/>
    </xf>
    <xf numFmtId="193" fontId="54" fillId="2" borderId="0" xfId="0" applyNumberFormat="1" applyFont="1" applyFill="1" applyBorder="1" applyAlignment="1">
      <alignment vertical="center"/>
    </xf>
    <xf numFmtId="193" fontId="54" fillId="34" borderId="0" xfId="0" applyNumberFormat="1" applyFont="1" applyFill="1" applyBorder="1" applyAlignment="1">
      <alignment vertical="center"/>
    </xf>
    <xf numFmtId="199" fontId="54" fillId="34" borderId="0" xfId="0" applyNumberFormat="1" applyFont="1" applyFill="1" applyBorder="1" applyAlignment="1">
      <alignment vertical="center"/>
    </xf>
    <xf numFmtId="190" fontId="54" fillId="0" borderId="0" xfId="0" applyNumberFormat="1" applyFont="1" applyFill="1" applyBorder="1" applyAlignment="1">
      <alignment horizontal="center" vertical="center"/>
    </xf>
    <xf numFmtId="190" fontId="54" fillId="0" borderId="0" xfId="0" applyNumberFormat="1" applyFont="1" applyFill="1" applyBorder="1" applyAlignment="1" applyProtection="1">
      <alignment horizontal="center" vertical="center"/>
    </xf>
    <xf numFmtId="205" fontId="54" fillId="0" borderId="0" xfId="0" applyNumberFormat="1" applyFont="1" applyFill="1" applyBorder="1" applyAlignment="1" applyProtection="1">
      <alignment horizontal="right" vertical="center"/>
    </xf>
    <xf numFmtId="205" fontId="54" fillId="34" borderId="0" xfId="0" applyNumberFormat="1" applyFont="1" applyFill="1" applyBorder="1" applyAlignment="1" applyProtection="1">
      <alignment horizontal="right" vertical="center"/>
    </xf>
    <xf numFmtId="193" fontId="58" fillId="0" borderId="0" xfId="0" applyNumberFormat="1" applyFont="1" applyFill="1" applyBorder="1" applyAlignment="1">
      <alignment vertical="center"/>
    </xf>
    <xf numFmtId="165" fontId="43" fillId="0" borderId="0" xfId="0" applyFont="1" applyFill="1" applyBorder="1" applyAlignment="1">
      <alignment horizontal="left" vertical="center" wrapText="1"/>
    </xf>
    <xf numFmtId="165" fontId="43" fillId="0" borderId="0" xfId="0" applyFont="1" applyFill="1" applyBorder="1" applyAlignment="1">
      <alignment vertical="center" wrapText="1"/>
    </xf>
    <xf numFmtId="170" fontId="54" fillId="0" borderId="0" xfId="0" applyNumberFormat="1" applyFont="1" applyFill="1" applyBorder="1" applyAlignment="1" applyProtection="1">
      <alignment horizontal="right" vertical="center"/>
    </xf>
    <xf numFmtId="4" fontId="54" fillId="0" borderId="0" xfId="0" applyNumberFormat="1" applyFont="1" applyFill="1" applyBorder="1" applyAlignment="1">
      <alignment horizontal="right" vertical="center"/>
    </xf>
    <xf numFmtId="199" fontId="54" fillId="34" borderId="0" xfId="0" applyNumberFormat="1" applyFont="1" applyFill="1" applyBorder="1" applyAlignment="1">
      <alignment horizontal="right" vertical="center"/>
    </xf>
    <xf numFmtId="171" fontId="54" fillId="34" borderId="0" xfId="0" applyNumberFormat="1" applyFont="1" applyFill="1" applyBorder="1" applyAlignment="1">
      <alignment horizontal="right" vertical="center"/>
    </xf>
    <xf numFmtId="4" fontId="54" fillId="0" borderId="0" xfId="0" applyNumberFormat="1" applyFont="1" applyFill="1" applyBorder="1" applyAlignment="1">
      <alignment vertical="center"/>
    </xf>
    <xf numFmtId="165" fontId="60" fillId="0" borderId="0" xfId="0" applyFont="1" applyFill="1" applyAlignment="1">
      <alignment vertical="center"/>
    </xf>
    <xf numFmtId="193" fontId="55" fillId="0" borderId="0" xfId="0" applyNumberFormat="1" applyFont="1" applyFill="1" applyBorder="1" applyAlignment="1">
      <alignment vertical="center"/>
    </xf>
    <xf numFmtId="165" fontId="54" fillId="0" borderId="15" xfId="0" applyFont="1" applyFill="1" applyBorder="1" applyAlignment="1">
      <alignment horizontal="left" vertical="center"/>
    </xf>
    <xf numFmtId="165" fontId="54" fillId="0" borderId="15" xfId="0" applyFont="1" applyFill="1" applyBorder="1" applyAlignment="1">
      <alignment vertical="center"/>
    </xf>
    <xf numFmtId="172" fontId="54" fillId="0" borderId="15" xfId="0" applyNumberFormat="1" applyFont="1" applyFill="1" applyBorder="1" applyAlignment="1" applyProtection="1">
      <alignment horizontal="right" vertical="center"/>
    </xf>
    <xf numFmtId="2" fontId="54" fillId="0" borderId="0" xfId="0" applyNumberFormat="1" applyFont="1" applyFill="1" applyBorder="1" applyAlignment="1">
      <alignment horizontal="left" vertical="center"/>
    </xf>
    <xf numFmtId="189" fontId="48" fillId="0" borderId="0" xfId="0" applyNumberFormat="1" applyFont="1" applyFill="1" applyBorder="1" applyAlignment="1">
      <alignment horizontal="right" vertical="center"/>
    </xf>
    <xf numFmtId="2" fontId="48" fillId="0" borderId="0" xfId="0" applyNumberFormat="1" applyFont="1" applyFill="1" applyBorder="1" applyAlignment="1" applyProtection="1">
      <alignment horizontal="right" vertical="center"/>
    </xf>
    <xf numFmtId="190" fontId="54" fillId="0" borderId="0" xfId="74" applyNumberFormat="1" applyFont="1" applyFill="1" applyBorder="1" applyAlignment="1">
      <alignment horizontal="right" vertical="center"/>
    </xf>
    <xf numFmtId="3" fontId="48" fillId="0" borderId="0" xfId="0" applyNumberFormat="1" applyFont="1" applyFill="1" applyBorder="1" applyAlignment="1">
      <alignment horizontal="right" vertical="center"/>
    </xf>
    <xf numFmtId="167" fontId="48" fillId="0" borderId="0" xfId="0" applyNumberFormat="1" applyFont="1" applyFill="1" applyBorder="1" applyAlignment="1" applyProtection="1">
      <alignment horizontal="right" vertical="center"/>
    </xf>
    <xf numFmtId="167" fontId="54" fillId="0" borderId="0" xfId="74" applyNumberFormat="1" applyFont="1" applyFill="1" applyBorder="1" applyAlignment="1">
      <alignment vertical="center"/>
    </xf>
    <xf numFmtId="2" fontId="58" fillId="0" borderId="0" xfId="0" applyNumberFormat="1" applyFont="1" applyFill="1" applyBorder="1" applyAlignment="1">
      <alignment horizontal="right" vertical="center"/>
    </xf>
    <xf numFmtId="2" fontId="54" fillId="2" borderId="0" xfId="0" applyNumberFormat="1" applyFont="1" applyFill="1" applyBorder="1" applyAlignment="1">
      <alignment vertical="center"/>
    </xf>
    <xf numFmtId="2" fontId="54" fillId="2" borderId="0" xfId="0" applyNumberFormat="1" applyFont="1" applyFill="1" applyBorder="1" applyAlignment="1">
      <alignment horizontal="left" vertical="center"/>
    </xf>
    <xf numFmtId="2" fontId="60" fillId="0" borderId="0" xfId="0" applyNumberFormat="1" applyFont="1" applyFill="1" applyAlignment="1">
      <alignment vertical="center"/>
    </xf>
    <xf numFmtId="2" fontId="54" fillId="0" borderId="0" xfId="0" applyNumberFormat="1" applyFont="1" applyFill="1" applyBorder="1" applyAlignment="1">
      <alignment vertical="center"/>
    </xf>
    <xf numFmtId="165" fontId="60" fillId="0" borderId="0" xfId="0" applyFont="1" applyFill="1" applyBorder="1" applyAlignment="1">
      <alignment vertical="center"/>
    </xf>
    <xf numFmtId="167" fontId="54" fillId="0" borderId="15" xfId="74" applyNumberFormat="1" applyFont="1" applyFill="1" applyBorder="1" applyAlignment="1">
      <alignment vertical="center"/>
    </xf>
    <xf numFmtId="165" fontId="63" fillId="0" borderId="0" xfId="0" applyFont="1" applyFill="1" applyBorder="1" applyAlignment="1">
      <alignment horizontal="left"/>
    </xf>
    <xf numFmtId="167" fontId="51" fillId="0" borderId="0" xfId="0" applyNumberFormat="1" applyFont="1" applyFill="1" applyBorder="1" applyAlignment="1">
      <alignment horizontal="right" vertical="center"/>
    </xf>
    <xf numFmtId="169" fontId="48" fillId="0" borderId="0" xfId="0" applyNumberFormat="1" applyFont="1" applyFill="1" applyBorder="1" applyAlignment="1">
      <alignment horizontal="right" vertical="center"/>
    </xf>
    <xf numFmtId="170" fontId="48" fillId="0" borderId="0" xfId="0" applyNumberFormat="1" applyFont="1" applyFill="1" applyBorder="1" applyAlignment="1">
      <alignment horizontal="right" vertical="center"/>
    </xf>
    <xf numFmtId="1" fontId="54" fillId="0" borderId="0" xfId="59" applyNumberFormat="1" applyFont="1" applyFill="1" applyBorder="1" applyAlignment="1">
      <alignment horizontal="right" vertical="center"/>
    </xf>
    <xf numFmtId="1" fontId="54" fillId="0" borderId="0" xfId="59" quotePrefix="1" applyNumberFormat="1" applyFont="1" applyFill="1" applyBorder="1" applyAlignment="1">
      <alignment horizontal="right" vertical="center"/>
    </xf>
    <xf numFmtId="1" fontId="54" fillId="0" borderId="0" xfId="0" applyNumberFormat="1" applyFont="1" applyFill="1" applyBorder="1" applyAlignment="1">
      <alignment horizontal="right" vertical="center"/>
    </xf>
    <xf numFmtId="164" fontId="54" fillId="0" borderId="0" xfId="0" applyNumberFormat="1" applyFont="1" applyFill="1" applyBorder="1" applyAlignment="1">
      <alignment horizontal="right" vertical="center"/>
    </xf>
    <xf numFmtId="170" fontId="54" fillId="0" borderId="0" xfId="0" applyNumberFormat="1" applyFont="1" applyFill="1" applyBorder="1" applyAlignment="1">
      <alignment horizontal="right" vertical="center"/>
    </xf>
    <xf numFmtId="2" fontId="54" fillId="0" borderId="0" xfId="0" quotePrefix="1" applyNumberFormat="1" applyFont="1" applyFill="1" applyBorder="1" applyAlignment="1">
      <alignment horizontal="right" vertical="center"/>
    </xf>
    <xf numFmtId="192" fontId="54" fillId="2" borderId="0" xfId="0" quotePrefix="1" applyNumberFormat="1" applyFont="1" applyFill="1" applyBorder="1" applyAlignment="1">
      <alignment horizontal="right" vertical="center"/>
    </xf>
    <xf numFmtId="192" fontId="54" fillId="0" borderId="0" xfId="0" quotePrefix="1" applyNumberFormat="1" applyFont="1" applyFill="1" applyBorder="1" applyAlignment="1">
      <alignment horizontal="right" vertical="center"/>
    </xf>
    <xf numFmtId="171" fontId="54" fillId="0" borderId="0" xfId="0" quotePrefix="1" applyNumberFormat="1" applyFont="1" applyFill="1" applyBorder="1" applyAlignment="1">
      <alignment horizontal="right" vertical="center"/>
    </xf>
    <xf numFmtId="3" fontId="54" fillId="0" borderId="0" xfId="59" applyNumberFormat="1" applyFont="1" applyFill="1" applyBorder="1" applyAlignment="1">
      <alignment horizontal="right" vertical="center"/>
    </xf>
    <xf numFmtId="2" fontId="54" fillId="0" borderId="0" xfId="59" applyNumberFormat="1" applyFont="1" applyFill="1" applyBorder="1" applyAlignment="1">
      <alignment horizontal="right" vertical="center"/>
    </xf>
    <xf numFmtId="165" fontId="54" fillId="34" borderId="0" xfId="0" applyFont="1" applyFill="1" applyBorder="1" applyAlignment="1">
      <alignment vertical="center" wrapText="1"/>
    </xf>
    <xf numFmtId="167" fontId="54" fillId="0" borderId="0" xfId="0" applyNumberFormat="1" applyFont="1" applyFill="1" applyBorder="1" applyAlignment="1">
      <alignment horizontal="right" vertical="center"/>
    </xf>
    <xf numFmtId="167" fontId="54" fillId="0" borderId="0" xfId="59" applyNumberFormat="1" applyFont="1" applyFill="1" applyBorder="1" applyAlignment="1">
      <alignment horizontal="right" vertical="center"/>
    </xf>
    <xf numFmtId="167" fontId="58" fillId="0" borderId="0" xfId="0" applyNumberFormat="1" applyFont="1" applyFill="1" applyAlignment="1">
      <alignment vertical="center"/>
    </xf>
    <xf numFmtId="173" fontId="54" fillId="0" borderId="0" xfId="0" applyNumberFormat="1" applyFont="1" applyFill="1" applyBorder="1" applyAlignment="1">
      <alignment horizontal="right" vertical="center"/>
    </xf>
    <xf numFmtId="192" fontId="54" fillId="0" borderId="0" xfId="0" applyNumberFormat="1" applyFont="1" applyFill="1" applyAlignment="1">
      <alignment vertical="center"/>
    </xf>
    <xf numFmtId="165" fontId="63" fillId="0" borderId="0" xfId="0" applyFont="1" applyFill="1" applyBorder="1" applyAlignment="1"/>
    <xf numFmtId="165" fontId="63" fillId="0" borderId="0" xfId="0" applyFont="1" applyFill="1" applyBorder="1" applyAlignment="1">
      <alignment horizontal="right"/>
    </xf>
    <xf numFmtId="165" fontId="63" fillId="0" borderId="0" xfId="0" applyFont="1" applyFill="1" applyAlignment="1"/>
    <xf numFmtId="167" fontId="51" fillId="0" borderId="0" xfId="0" applyNumberFormat="1" applyFont="1" applyFill="1" applyBorder="1" applyAlignment="1">
      <alignment horizontal="right" vertical="top"/>
    </xf>
    <xf numFmtId="165" fontId="46" fillId="0" borderId="0" xfId="0" applyFont="1" applyFill="1" applyAlignment="1">
      <alignment horizontal="left" vertical="top" wrapText="1"/>
    </xf>
    <xf numFmtId="165" fontId="48" fillId="0" borderId="0" xfId="0" applyFont="1" applyAlignment="1"/>
    <xf numFmtId="178" fontId="48" fillId="0" borderId="0" xfId="0" applyNumberFormat="1" applyFont="1" applyAlignment="1"/>
    <xf numFmtId="167" fontId="48" fillId="0" borderId="0" xfId="0" applyNumberFormat="1" applyFont="1" applyAlignment="1"/>
    <xf numFmtId="165" fontId="51" fillId="0" borderId="0" xfId="0" applyFont="1" applyFill="1" applyBorder="1" applyAlignment="1">
      <alignment horizontal="left" vertical="top" wrapText="1"/>
    </xf>
    <xf numFmtId="165" fontId="54" fillId="0" borderId="0" xfId="0" applyFont="1" applyAlignment="1">
      <alignment horizontal="left" indent="2"/>
    </xf>
    <xf numFmtId="178" fontId="54" fillId="0" borderId="0" xfId="0" applyNumberFormat="1" applyFont="1" applyAlignment="1"/>
    <xf numFmtId="167" fontId="54" fillId="0" borderId="0" xfId="0" applyNumberFormat="1" applyFont="1" applyAlignment="1"/>
    <xf numFmtId="186" fontId="54" fillId="0" borderId="0" xfId="0" applyNumberFormat="1" applyFont="1" applyAlignment="1"/>
    <xf numFmtId="165" fontId="51" fillId="0" borderId="0" xfId="0" applyFont="1" applyBorder="1">
      <alignment vertical="top"/>
    </xf>
    <xf numFmtId="167" fontId="48" fillId="37" borderId="3" xfId="0" applyNumberFormat="1" applyFont="1" applyFill="1" applyBorder="1" applyAlignment="1"/>
    <xf numFmtId="165" fontId="48" fillId="37" borderId="2" xfId="0" applyFont="1" applyFill="1" applyBorder="1" applyAlignment="1"/>
    <xf numFmtId="165" fontId="42" fillId="0" borderId="0" xfId="0" applyFont="1" applyFill="1">
      <alignment vertical="top"/>
    </xf>
    <xf numFmtId="49" fontId="63" fillId="0" borderId="0" xfId="0" applyNumberFormat="1" applyFont="1" applyFill="1" applyAlignment="1" applyProtection="1">
      <protection locked="0"/>
    </xf>
    <xf numFmtId="165" fontId="63" fillId="0" borderId="0" xfId="0" applyFont="1" applyFill="1" applyBorder="1" applyAlignment="1" applyProtection="1">
      <alignment horizontal="left"/>
      <protection locked="0"/>
    </xf>
    <xf numFmtId="49" fontId="63" fillId="0" borderId="0" xfId="46" applyNumberFormat="1" applyFont="1" applyFill="1" applyBorder="1" applyAlignment="1" applyProtection="1">
      <protection locked="0"/>
    </xf>
    <xf numFmtId="175" fontId="63" fillId="0" borderId="0" xfId="46" applyFont="1" applyFill="1" applyBorder="1" applyAlignment="1" applyProtection="1">
      <alignment horizontal="left"/>
      <protection locked="0"/>
    </xf>
    <xf numFmtId="165" fontId="63" fillId="0" borderId="0" xfId="0" applyFont="1" applyFill="1" applyBorder="1" applyAlignment="1" applyProtection="1">
      <protection locked="0"/>
    </xf>
    <xf numFmtId="165" fontId="63" fillId="0" borderId="0" xfId="0" applyFont="1" applyFill="1" applyAlignment="1" applyProtection="1">
      <protection locked="0"/>
    </xf>
    <xf numFmtId="165" fontId="63" fillId="0" borderId="0" xfId="0" applyFont="1" applyAlignment="1" applyProtection="1">
      <protection locked="0"/>
    </xf>
    <xf numFmtId="49" fontId="63" fillId="0" borderId="0" xfId="0" applyNumberFormat="1" applyFont="1" applyFill="1" applyBorder="1" applyAlignment="1" applyProtection="1">
      <protection locked="0"/>
    </xf>
    <xf numFmtId="165" fontId="63" fillId="0" borderId="0" xfId="0" applyNumberFormat="1" applyFont="1" applyFill="1" applyBorder="1" applyAlignment="1" applyProtection="1">
      <alignment horizontal="left"/>
      <protection locked="0"/>
    </xf>
    <xf numFmtId="165" fontId="63" fillId="0" borderId="0" xfId="0" quotePrefix="1" applyNumberFormat="1" applyFont="1" applyFill="1" applyBorder="1" applyAlignment="1" applyProtection="1">
      <alignment horizontal="left"/>
      <protection locked="0"/>
    </xf>
    <xf numFmtId="165" fontId="63" fillId="0" borderId="0" xfId="0" applyFont="1" applyFill="1" applyBorder="1" applyAlignment="1">
      <alignment wrapText="1"/>
    </xf>
    <xf numFmtId="2" fontId="63" fillId="0" borderId="0" xfId="0" applyNumberFormat="1" applyFont="1" applyFill="1" applyBorder="1" applyAlignment="1">
      <alignment horizontal="left" wrapText="1"/>
    </xf>
    <xf numFmtId="165" fontId="65" fillId="0" borderId="0" xfId="0" applyFont="1" applyBorder="1" applyAlignment="1"/>
    <xf numFmtId="165" fontId="66" fillId="0" borderId="0" xfId="0" applyFont="1" applyFill="1">
      <alignment vertical="top"/>
    </xf>
    <xf numFmtId="165" fontId="20" fillId="0" borderId="0" xfId="0" applyFont="1" applyFill="1" applyAlignment="1">
      <alignment horizontal="right" vertical="center"/>
    </xf>
    <xf numFmtId="165" fontId="63" fillId="0" borderId="0" xfId="0" applyFont="1" applyFill="1" applyAlignment="1">
      <alignment horizontal="left"/>
    </xf>
    <xf numFmtId="165" fontId="47" fillId="0" borderId="0" xfId="0" applyFont="1" applyFill="1" applyBorder="1" applyAlignment="1">
      <alignment horizontal="right" vertical="center" wrapText="1"/>
    </xf>
    <xf numFmtId="2" fontId="47" fillId="0" borderId="0" xfId="0" applyNumberFormat="1" applyFont="1" applyFill="1" applyBorder="1" applyAlignment="1">
      <alignment horizontal="right" vertical="center" wrapText="1"/>
    </xf>
    <xf numFmtId="165" fontId="0" fillId="0" borderId="0" xfId="0" applyFont="1">
      <alignment vertical="top"/>
    </xf>
    <xf numFmtId="165" fontId="51" fillId="0" borderId="0" xfId="0" applyFont="1" applyBorder="1" applyAlignment="1">
      <alignment horizontal="right" vertical="center"/>
    </xf>
    <xf numFmtId="165" fontId="51" fillId="0" borderId="0" xfId="0" applyFont="1" applyFill="1" applyBorder="1" applyAlignment="1">
      <alignment horizontal="right" vertical="center"/>
    </xf>
    <xf numFmtId="165" fontId="42" fillId="0" borderId="0" xfId="0" applyFont="1" applyBorder="1" applyAlignment="1">
      <alignment horizontal="right" vertical="center" wrapText="1"/>
    </xf>
    <xf numFmtId="165" fontId="44" fillId="0" borderId="0" xfId="0" applyFont="1" applyBorder="1" applyAlignment="1">
      <alignment horizontal="right" vertical="center" wrapText="1"/>
    </xf>
    <xf numFmtId="165" fontId="54" fillId="0" borderId="0" xfId="0" applyFont="1" applyAlignment="1">
      <alignment horizontal="right" vertical="center"/>
    </xf>
    <xf numFmtId="165" fontId="15" fillId="0" borderId="0" xfId="0" applyFont="1" applyBorder="1" applyAlignment="1">
      <alignment horizontal="right" vertical="center"/>
    </xf>
    <xf numFmtId="165" fontId="51" fillId="0" borderId="0" xfId="0" applyFont="1" applyAlignment="1" applyProtection="1">
      <alignment vertical="center"/>
    </xf>
    <xf numFmtId="165" fontId="93" fillId="0" borderId="0" xfId="0" applyFont="1" applyAlignment="1">
      <alignment vertical="center"/>
    </xf>
    <xf numFmtId="165" fontId="93" fillId="0" borderId="0" xfId="0" applyFont="1" applyAlignment="1">
      <alignment horizontal="right" vertical="center"/>
    </xf>
    <xf numFmtId="174" fontId="48" fillId="0" borderId="0" xfId="0" applyNumberFormat="1" applyFont="1" applyFill="1" applyBorder="1" applyAlignment="1" applyProtection="1">
      <alignment horizontal="right" vertical="center"/>
    </xf>
    <xf numFmtId="4" fontId="48" fillId="0" borderId="0" xfId="0" applyNumberFormat="1" applyFont="1" applyFill="1" applyBorder="1" applyAlignment="1" applyProtection="1">
      <alignment horizontal="right" vertical="center"/>
    </xf>
    <xf numFmtId="165" fontId="94" fillId="0" borderId="0" xfId="0" applyFont="1" applyAlignment="1">
      <alignment vertical="center"/>
    </xf>
    <xf numFmtId="165" fontId="94" fillId="0" borderId="0" xfId="0" applyFont="1" applyAlignment="1">
      <alignment horizontal="right" vertical="center"/>
    </xf>
    <xf numFmtId="168" fontId="55" fillId="0" borderId="0" xfId="0" applyNumberFormat="1" applyFont="1" applyFill="1" applyBorder="1" applyAlignment="1" applyProtection="1">
      <alignment horizontal="right" vertical="center"/>
    </xf>
    <xf numFmtId="168" fontId="95" fillId="0" borderId="0" xfId="0" applyNumberFormat="1" applyFont="1" applyFill="1" applyBorder="1" applyAlignment="1" applyProtection="1">
      <alignment horizontal="right" vertical="center"/>
    </xf>
    <xf numFmtId="39" fontId="95" fillId="0" borderId="0" xfId="0" applyNumberFormat="1" applyFont="1" applyFill="1" applyBorder="1" applyAlignment="1" applyProtection="1">
      <alignment horizontal="right" vertical="center"/>
    </xf>
    <xf numFmtId="2" fontId="25" fillId="0" borderId="0" xfId="0" applyNumberFormat="1" applyFont="1" applyAlignment="1">
      <alignment vertical="center"/>
    </xf>
    <xf numFmtId="165" fontId="25" fillId="0" borderId="0" xfId="0" applyFont="1" applyAlignment="1">
      <alignment vertical="center"/>
    </xf>
    <xf numFmtId="165" fontId="25" fillId="0" borderId="0" xfId="0" applyFont="1" applyAlignment="1">
      <alignment horizontal="right" vertical="center"/>
    </xf>
    <xf numFmtId="165" fontId="55" fillId="0" borderId="0" xfId="0" applyFont="1" applyFill="1" applyBorder="1" applyAlignment="1" applyProtection="1">
      <alignment vertical="center"/>
    </xf>
    <xf numFmtId="168" fontId="55" fillId="0" borderId="0" xfId="0" applyNumberFormat="1" applyFont="1" applyFill="1" applyBorder="1" applyAlignment="1" applyProtection="1">
      <alignment horizontal="right" vertical="center"/>
      <protection locked="0"/>
    </xf>
    <xf numFmtId="165" fontId="51" fillId="0" borderId="0" xfId="0" applyFont="1" applyAlignment="1">
      <alignment vertical="center"/>
    </xf>
    <xf numFmtId="165" fontId="17" fillId="0" borderId="0" xfId="0" applyFont="1" applyFill="1" applyAlignment="1">
      <alignment vertical="center"/>
    </xf>
    <xf numFmtId="4" fontId="95" fillId="0" borderId="0" xfId="0" applyNumberFormat="1" applyFont="1" applyFill="1" applyBorder="1" applyAlignment="1" applyProtection="1">
      <alignment horizontal="right" vertical="center"/>
    </xf>
    <xf numFmtId="165" fontId="25" fillId="0" borderId="0" xfId="0" applyFont="1" applyFill="1" applyAlignment="1">
      <alignment vertical="center"/>
    </xf>
    <xf numFmtId="165" fontId="25" fillId="0" borderId="0" xfId="0" applyFont="1" applyFill="1" applyAlignment="1">
      <alignment horizontal="right" vertical="center"/>
    </xf>
    <xf numFmtId="174" fontId="55" fillId="0" borderId="0" xfId="75" applyNumberFormat="1" applyFont="1" applyFill="1" applyBorder="1" applyAlignment="1" applyProtection="1">
      <alignment horizontal="right" vertical="center"/>
      <protection locked="0"/>
    </xf>
    <xf numFmtId="164" fontId="55" fillId="0" borderId="0" xfId="0" applyNumberFormat="1" applyFont="1" applyFill="1" applyBorder="1" applyAlignment="1" applyProtection="1">
      <alignment horizontal="right" vertical="center"/>
      <protection locked="0"/>
    </xf>
    <xf numFmtId="165" fontId="50" fillId="0" borderId="0" xfId="0" applyFont="1" applyFill="1" applyAlignment="1">
      <alignment vertical="center"/>
    </xf>
    <xf numFmtId="165" fontId="17" fillId="0" borderId="0" xfId="0" applyFont="1" applyAlignment="1">
      <alignment vertical="center"/>
    </xf>
    <xf numFmtId="165" fontId="96" fillId="0" borderId="0" xfId="0" applyFont="1" applyFill="1" applyBorder="1" applyAlignment="1" applyProtection="1">
      <alignment horizontal="left" vertical="center" wrapText="1"/>
    </xf>
    <xf numFmtId="165" fontId="96" fillId="0" borderId="0" xfId="0" applyFont="1" applyFill="1" applyBorder="1" applyAlignment="1">
      <alignment horizontal="left" vertical="center" wrapText="1"/>
    </xf>
    <xf numFmtId="165" fontId="48" fillId="0" borderId="0" xfId="0" applyFont="1" applyAlignment="1">
      <alignment vertical="center"/>
    </xf>
    <xf numFmtId="190" fontId="48" fillId="0" borderId="0" xfId="0" applyNumberFormat="1" applyFont="1" applyFill="1" applyBorder="1" applyAlignment="1" applyProtection="1">
      <alignment horizontal="right" vertical="center"/>
    </xf>
    <xf numFmtId="165" fontId="46" fillId="0" borderId="0" xfId="0" applyFont="1" applyAlignment="1">
      <alignment vertical="center"/>
    </xf>
    <xf numFmtId="193" fontId="48" fillId="0" borderId="0" xfId="0" applyNumberFormat="1" applyFont="1" applyFill="1" applyBorder="1" applyAlignment="1">
      <alignment horizontal="right" vertical="center"/>
    </xf>
    <xf numFmtId="193" fontId="48" fillId="0" borderId="0" xfId="0" applyNumberFormat="1" applyFont="1" applyAlignment="1">
      <alignment vertical="center"/>
    </xf>
    <xf numFmtId="190" fontId="48" fillId="0" borderId="0" xfId="0" applyNumberFormat="1" applyFont="1" applyFill="1" applyBorder="1" applyAlignment="1">
      <alignment horizontal="right" vertical="center"/>
    </xf>
    <xf numFmtId="193" fontId="48" fillId="0" borderId="0" xfId="0" applyNumberFormat="1" applyFont="1" applyFill="1" applyAlignment="1">
      <alignment vertical="center"/>
    </xf>
    <xf numFmtId="190" fontId="48" fillId="0" borderId="0" xfId="0" applyNumberFormat="1" applyFont="1" applyFill="1" applyBorder="1" applyAlignment="1">
      <alignment vertical="center"/>
    </xf>
    <xf numFmtId="165" fontId="96" fillId="0" borderId="0" xfId="0" applyFont="1" applyFill="1" applyBorder="1" applyAlignment="1">
      <alignment horizontal="right" vertical="center" wrapText="1"/>
    </xf>
    <xf numFmtId="190" fontId="55" fillId="0" borderId="0" xfId="0" applyNumberFormat="1" applyFont="1" applyFill="1" applyBorder="1" applyAlignment="1" applyProtection="1">
      <alignment horizontal="right" vertical="center"/>
    </xf>
    <xf numFmtId="165" fontId="55" fillId="0" borderId="0" xfId="0" applyFont="1" applyFill="1" applyAlignment="1">
      <alignment vertical="center"/>
    </xf>
    <xf numFmtId="190" fontId="55" fillId="0" borderId="0" xfId="0" applyNumberFormat="1" applyFont="1" applyFill="1" applyBorder="1" applyAlignment="1">
      <alignment vertical="center"/>
    </xf>
    <xf numFmtId="165" fontId="98" fillId="0" borderId="0" xfId="0" applyFont="1" applyFill="1" applyAlignment="1">
      <alignment vertical="center"/>
    </xf>
    <xf numFmtId="39" fontId="17" fillId="0" borderId="0" xfId="0" applyNumberFormat="1" applyFont="1" applyFill="1" applyBorder="1" applyAlignment="1" applyProtection="1">
      <alignment horizontal="center" vertical="center"/>
    </xf>
    <xf numFmtId="165" fontId="99" fillId="0" borderId="0" xfId="0" applyFont="1" applyFill="1" applyAlignment="1">
      <alignment vertical="center"/>
    </xf>
    <xf numFmtId="165" fontId="99" fillId="0" borderId="0" xfId="0" applyFont="1" applyFill="1" applyAlignment="1">
      <alignment horizontal="center" vertical="center"/>
    </xf>
    <xf numFmtId="165" fontId="42" fillId="0" borderId="0" xfId="0" applyFont="1" applyFill="1" applyBorder="1" applyAlignment="1">
      <alignment vertical="center" wrapText="1"/>
    </xf>
    <xf numFmtId="165" fontId="45" fillId="0" borderId="0" xfId="0" applyFont="1" applyFill="1" applyBorder="1" applyAlignment="1">
      <alignment vertical="center" wrapText="1"/>
    </xf>
    <xf numFmtId="165" fontId="17" fillId="0" borderId="0" xfId="0" applyFont="1" applyFill="1" applyBorder="1" applyAlignment="1">
      <alignment vertical="center"/>
    </xf>
    <xf numFmtId="192" fontId="55" fillId="0" borderId="0" xfId="0" applyNumberFormat="1" applyFont="1" applyFill="1" applyBorder="1" applyAlignment="1" applyProtection="1">
      <alignment horizontal="right" vertical="center"/>
    </xf>
    <xf numFmtId="190" fontId="55" fillId="0" borderId="0" xfId="74" applyNumberFormat="1" applyFont="1" applyFill="1" applyBorder="1" applyAlignment="1">
      <alignment vertical="center"/>
    </xf>
    <xf numFmtId="165" fontId="99"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2" fontId="50" fillId="0" borderId="0" xfId="0" applyNumberFormat="1" applyFont="1" applyFill="1" applyAlignment="1">
      <alignment horizontal="right" vertical="center"/>
    </xf>
    <xf numFmtId="165" fontId="100" fillId="0" borderId="0" xfId="0" applyFont="1" applyFill="1" applyBorder="1" applyAlignment="1">
      <alignment vertical="center"/>
    </xf>
    <xf numFmtId="165" fontId="98" fillId="0" borderId="0" xfId="0" applyFont="1" applyFill="1" applyBorder="1" applyAlignment="1">
      <alignment vertical="center"/>
    </xf>
    <xf numFmtId="165" fontId="101" fillId="0" borderId="0" xfId="0" applyFont="1" applyFill="1" applyBorder="1" applyAlignment="1">
      <alignment horizontal="center" vertical="center"/>
    </xf>
    <xf numFmtId="166" fontId="55" fillId="0" borderId="0" xfId="59" applyNumberFormat="1" applyFont="1" applyFill="1" applyBorder="1" applyAlignment="1" applyProtection="1">
      <alignment vertical="center"/>
      <protection locked="0"/>
    </xf>
    <xf numFmtId="165" fontId="98" fillId="0" borderId="0" xfId="0" applyFont="1" applyFill="1" applyAlignment="1" applyProtection="1">
      <alignment vertical="center"/>
      <protection locked="0"/>
    </xf>
    <xf numFmtId="190" fontId="55" fillId="0" borderId="0" xfId="0" applyNumberFormat="1" applyFont="1" applyFill="1" applyBorder="1" applyAlignment="1" applyProtection="1">
      <alignment vertical="center"/>
      <protection locked="0"/>
    </xf>
    <xf numFmtId="190" fontId="55" fillId="0" borderId="0" xfId="0" applyNumberFormat="1" applyFont="1" applyFill="1" applyBorder="1" applyAlignment="1">
      <alignment horizontal="center" vertical="center"/>
    </xf>
    <xf numFmtId="193" fontId="25" fillId="34" borderId="0" xfId="0" applyNumberFormat="1" applyFont="1" applyFill="1" applyBorder="1" applyAlignment="1">
      <alignment vertical="center"/>
    </xf>
    <xf numFmtId="165" fontId="100" fillId="0" borderId="0" xfId="0" applyFont="1" applyFill="1" applyBorder="1" applyAlignment="1">
      <alignment vertical="center" wrapText="1"/>
    </xf>
    <xf numFmtId="4" fontId="55" fillId="0" borderId="0" xfId="0" applyNumberFormat="1" applyFont="1" applyFill="1" applyBorder="1" applyAlignment="1">
      <alignment horizontal="center" vertical="center"/>
    </xf>
    <xf numFmtId="193" fontId="55" fillId="0" borderId="0" xfId="0" applyNumberFormat="1" applyFont="1" applyFill="1" applyBorder="1" applyAlignment="1">
      <alignment horizontal="center" vertical="center"/>
    </xf>
    <xf numFmtId="165" fontId="101" fillId="0" borderId="0" xfId="0" applyFont="1" applyFill="1" applyAlignment="1">
      <alignment vertical="center"/>
    </xf>
    <xf numFmtId="167" fontId="42" fillId="0" borderId="0" xfId="0" applyNumberFormat="1" applyFont="1" applyFill="1" applyAlignment="1">
      <alignment vertical="center"/>
    </xf>
    <xf numFmtId="165" fontId="42" fillId="0" borderId="0" xfId="0" applyFont="1" applyFill="1" applyBorder="1" applyAlignment="1">
      <alignment horizontal="left" vertical="center"/>
    </xf>
    <xf numFmtId="170" fontId="55" fillId="0" borderId="0" xfId="0" applyNumberFormat="1" applyFont="1" applyFill="1" applyBorder="1" applyAlignment="1">
      <alignment horizontal="right" vertical="center"/>
    </xf>
    <xf numFmtId="165" fontId="63" fillId="0" borderId="0" xfId="0" applyFont="1" applyFill="1" applyBorder="1" applyAlignment="1">
      <alignment horizontal="left" wrapText="1"/>
    </xf>
    <xf numFmtId="208" fontId="54" fillId="34" borderId="0" xfId="0" applyNumberFormat="1" applyFont="1" applyFill="1" applyBorder="1" applyAlignment="1">
      <alignment horizontal="right" vertical="center"/>
    </xf>
    <xf numFmtId="165" fontId="51" fillId="0" borderId="0" xfId="0" applyFont="1" applyBorder="1" applyAlignment="1">
      <alignment horizontal="right" vertical="center"/>
    </xf>
    <xf numFmtId="165" fontId="63" fillId="0" borderId="0" xfId="0" applyFont="1" applyFill="1" applyBorder="1" applyAlignment="1" applyProtection="1">
      <alignment horizontal="left"/>
      <protection locked="0"/>
    </xf>
    <xf numFmtId="168" fontId="95" fillId="0" borderId="0" xfId="0" applyNumberFormat="1" applyFont="1" applyFill="1" applyBorder="1" applyAlignment="1" applyProtection="1">
      <alignment horizontal="right" vertical="center"/>
      <protection locked="0"/>
    </xf>
    <xf numFmtId="164" fontId="95" fillId="0" borderId="0" xfId="0" applyNumberFormat="1" applyFont="1" applyFill="1" applyBorder="1" applyAlignment="1" applyProtection="1">
      <alignment horizontal="right" vertical="center"/>
      <protection locked="0"/>
    </xf>
    <xf numFmtId="168" fontId="92" fillId="0" borderId="0" xfId="0" applyNumberFormat="1" applyFont="1" applyFill="1" applyBorder="1" applyAlignment="1" applyProtection="1">
      <alignment horizontal="right" vertical="center"/>
    </xf>
    <xf numFmtId="39" fontId="95" fillId="0" borderId="0" xfId="0" applyNumberFormat="1" applyFont="1" applyFill="1" applyBorder="1" applyAlignment="1" applyProtection="1">
      <alignment horizontal="right" vertical="center"/>
      <protection locked="0"/>
    </xf>
    <xf numFmtId="4" fontId="91" fillId="34" borderId="0" xfId="0" applyNumberFormat="1" applyFont="1" applyFill="1" applyBorder="1" applyAlignment="1" applyProtection="1">
      <alignment horizontal="right" vertical="center"/>
      <protection locked="0"/>
    </xf>
    <xf numFmtId="39" fontId="92" fillId="0" borderId="0" xfId="0" applyNumberFormat="1" applyFont="1" applyFill="1" applyBorder="1" applyAlignment="1" applyProtection="1">
      <alignment horizontal="right" vertical="center"/>
    </xf>
    <xf numFmtId="165" fontId="54" fillId="34" borderId="0" xfId="0" applyFont="1" applyFill="1" applyBorder="1" applyAlignment="1">
      <alignment horizontal="left" vertical="center" wrapText="1"/>
    </xf>
    <xf numFmtId="165" fontId="47" fillId="0" borderId="3" xfId="0" quotePrefix="1" applyFont="1" applyFill="1" applyBorder="1" applyAlignment="1">
      <alignment horizontal="right" vertical="center" wrapText="1"/>
    </xf>
    <xf numFmtId="165" fontId="47" fillId="0" borderId="2" xfId="0" quotePrefix="1" applyFont="1" applyFill="1" applyBorder="1" applyAlignment="1">
      <alignment horizontal="right" vertical="center" wrapText="1"/>
    </xf>
    <xf numFmtId="165" fontId="54" fillId="0" borderId="0" xfId="0" applyFont="1" applyFill="1" applyBorder="1" applyAlignment="1">
      <alignment horizontal="left" vertical="center" wrapText="1"/>
    </xf>
    <xf numFmtId="165" fontId="51" fillId="0" borderId="0" xfId="0" applyFont="1" applyFill="1" applyBorder="1" applyAlignment="1">
      <alignment horizontal="right" vertical="center"/>
    </xf>
    <xf numFmtId="165" fontId="47" fillId="0" borderId="18" xfId="0" applyFont="1" applyFill="1" applyBorder="1" applyAlignment="1">
      <alignment horizontal="right" vertical="center" wrapText="1"/>
    </xf>
    <xf numFmtId="165" fontId="47" fillId="0" borderId="15" xfId="0" applyFont="1" applyFill="1" applyBorder="1" applyAlignment="1">
      <alignment horizontal="right" vertical="center" wrapText="1"/>
    </xf>
    <xf numFmtId="165" fontId="54" fillId="34" borderId="0" xfId="0" applyFont="1" applyFill="1" applyBorder="1" applyAlignment="1">
      <alignment horizontal="left" vertical="center"/>
    </xf>
    <xf numFmtId="165" fontId="51" fillId="0" borderId="0" xfId="0" applyFont="1" applyFill="1" applyBorder="1" applyAlignment="1">
      <alignment horizontal="left" vertical="center"/>
    </xf>
    <xf numFmtId="204" fontId="54" fillId="34" borderId="0" xfId="0" applyNumberFormat="1" applyFont="1" applyFill="1" applyBorder="1" applyAlignment="1">
      <alignment horizontal="right" vertical="center"/>
    </xf>
    <xf numFmtId="204" fontId="54" fillId="0" borderId="0" xfId="0" applyNumberFormat="1" applyFont="1" applyFill="1" applyBorder="1" applyAlignment="1" applyProtection="1">
      <alignment horizontal="right" vertical="center"/>
    </xf>
    <xf numFmtId="204" fontId="54" fillId="34" borderId="0" xfId="0" applyNumberFormat="1" applyFont="1" applyFill="1" applyBorder="1" applyAlignment="1" applyProtection="1">
      <alignment horizontal="right" vertical="center"/>
    </xf>
    <xf numFmtId="192" fontId="54" fillId="0" borderId="0" xfId="73" applyNumberFormat="1" applyFont="1" applyFill="1" applyBorder="1" applyAlignment="1" applyProtection="1">
      <alignment horizontal="right" vertical="center"/>
    </xf>
    <xf numFmtId="192" fontId="54" fillId="0" borderId="0" xfId="0" applyNumberFormat="1" applyFont="1" applyFill="1" applyBorder="1" applyAlignment="1" applyProtection="1">
      <alignment horizontal="center" vertical="center"/>
    </xf>
    <xf numFmtId="192" fontId="54" fillId="34" borderId="0" xfId="74" applyNumberFormat="1" applyFont="1" applyFill="1" applyBorder="1" applyAlignment="1">
      <alignment vertical="center"/>
    </xf>
    <xf numFmtId="192" fontId="55" fillId="0" borderId="0" xfId="74" applyNumberFormat="1" applyFont="1" applyFill="1" applyBorder="1" applyAlignment="1">
      <alignment vertical="center"/>
    </xf>
    <xf numFmtId="193" fontId="54" fillId="2" borderId="0" xfId="0" applyNumberFormat="1" applyFont="1" applyFill="1" applyBorder="1" applyAlignment="1">
      <alignment horizontal="right" vertical="center"/>
    </xf>
    <xf numFmtId="2" fontId="63" fillId="0" borderId="0" xfId="0" applyNumberFormat="1" applyFont="1" applyFill="1" applyBorder="1" applyAlignment="1">
      <alignment horizontal="left"/>
    </xf>
    <xf numFmtId="189" fontId="54" fillId="34" borderId="0" xfId="0" applyNumberFormat="1" applyFont="1" applyFill="1" applyBorder="1" applyAlignment="1" applyProtection="1">
      <alignment horizontal="right" vertical="center"/>
    </xf>
    <xf numFmtId="174" fontId="54" fillId="2" borderId="0" xfId="0" applyNumberFormat="1" applyFont="1" applyFill="1" applyBorder="1" applyAlignment="1">
      <alignment horizontal="right" vertical="center"/>
    </xf>
    <xf numFmtId="164" fontId="55" fillId="0" borderId="0" xfId="0" applyNumberFormat="1" applyFont="1" applyFill="1" applyBorder="1" applyAlignment="1">
      <alignment horizontal="right" vertical="center"/>
    </xf>
    <xf numFmtId="167" fontId="54" fillId="2" borderId="0" xfId="59" applyNumberFormat="1" applyFont="1" applyFill="1" applyBorder="1" applyAlignment="1">
      <alignment horizontal="right" vertical="center"/>
    </xf>
    <xf numFmtId="192" fontId="54" fillId="34" borderId="0" xfId="0" applyNumberFormat="1" applyFont="1" applyFill="1" applyAlignment="1">
      <alignment vertical="center"/>
    </xf>
    <xf numFmtId="165" fontId="24" fillId="0" borderId="15" xfId="0" applyFont="1" applyFill="1" applyBorder="1" applyAlignment="1">
      <alignment vertical="center"/>
    </xf>
    <xf numFmtId="171" fontId="24" fillId="0" borderId="15" xfId="0" quotePrefix="1" applyNumberFormat="1" applyFont="1" applyFill="1" applyBorder="1" applyAlignment="1">
      <alignment horizontal="right" vertical="center"/>
    </xf>
    <xf numFmtId="170" fontId="24" fillId="0" borderId="15" xfId="0" applyNumberFormat="1" applyFont="1" applyFill="1" applyBorder="1" applyAlignment="1">
      <alignment horizontal="right" vertical="center"/>
    </xf>
    <xf numFmtId="2" fontId="24" fillId="0" borderId="15" xfId="0" applyNumberFormat="1" applyFont="1" applyFill="1" applyBorder="1" applyAlignment="1">
      <alignment horizontal="right" vertical="center"/>
    </xf>
    <xf numFmtId="170" fontId="24" fillId="0" borderId="0" xfId="0" applyNumberFormat="1" applyFont="1" applyFill="1" applyBorder="1" applyAlignment="1">
      <alignment horizontal="right" vertical="center"/>
    </xf>
    <xf numFmtId="2" fontId="24" fillId="0" borderId="0" xfId="0" applyNumberFormat="1" applyFont="1" applyFill="1" applyBorder="1" applyAlignment="1">
      <alignment horizontal="right" vertical="center"/>
    </xf>
    <xf numFmtId="4" fontId="90" fillId="2" borderId="0" xfId="0" applyNumberFormat="1" applyFont="1" applyFill="1" applyBorder="1" applyAlignment="1" applyProtection="1">
      <alignment horizontal="right" vertical="center"/>
    </xf>
    <xf numFmtId="4" fontId="90" fillId="0" borderId="0" xfId="0" applyNumberFormat="1" applyFont="1" applyFill="1" applyBorder="1" applyAlignment="1" applyProtection="1">
      <alignment horizontal="right" vertical="center"/>
    </xf>
    <xf numFmtId="172" fontId="90" fillId="36" borderId="0" xfId="0" applyNumberFormat="1" applyFont="1" applyFill="1" applyBorder="1" applyAlignment="1" applyProtection="1">
      <alignment horizontal="right" vertical="center"/>
    </xf>
    <xf numFmtId="4" fontId="90" fillId="34" borderId="0" xfId="0" applyNumberFormat="1" applyFont="1" applyFill="1" applyBorder="1" applyAlignment="1" applyProtection="1">
      <alignment horizontal="right" vertical="center"/>
    </xf>
    <xf numFmtId="167" fontId="90" fillId="0" borderId="0" xfId="0" applyNumberFormat="1" applyFont="1" applyFill="1" applyBorder="1" applyAlignment="1" applyProtection="1">
      <alignment horizontal="right" vertical="center"/>
    </xf>
    <xf numFmtId="2" fontId="90" fillId="2" borderId="0" xfId="0" applyNumberFormat="1" applyFont="1" applyFill="1" applyBorder="1" applyAlignment="1" applyProtection="1">
      <alignment horizontal="right" vertical="center"/>
    </xf>
    <xf numFmtId="165" fontId="90" fillId="0" borderId="0" xfId="0" applyFont="1" applyFill="1" applyBorder="1" applyAlignment="1" applyProtection="1">
      <alignment horizontal="right" vertical="center"/>
    </xf>
    <xf numFmtId="165" fontId="90" fillId="0" borderId="0" xfId="0" applyFont="1" applyAlignment="1" applyProtection="1">
      <alignment horizontal="right" vertical="center"/>
    </xf>
    <xf numFmtId="165" fontId="90" fillId="0" borderId="0" xfId="0" applyFont="1" applyAlignment="1" applyProtection="1">
      <alignment vertical="center"/>
    </xf>
    <xf numFmtId="4" fontId="90" fillId="36" borderId="0" xfId="0" applyNumberFormat="1" applyFont="1" applyFill="1" applyBorder="1" applyAlignment="1" applyProtection="1">
      <alignment horizontal="right" vertical="center"/>
    </xf>
    <xf numFmtId="168" fontId="90" fillId="0" borderId="0" xfId="0" applyNumberFormat="1" applyFont="1" applyAlignment="1">
      <alignment horizontal="right" vertical="center"/>
    </xf>
    <xf numFmtId="4" fontId="90" fillId="34" borderId="0" xfId="0" applyNumberFormat="1" applyFont="1" applyFill="1" applyBorder="1" applyAlignment="1" applyProtection="1">
      <alignment horizontal="right" vertical="center"/>
      <protection locked="0"/>
    </xf>
    <xf numFmtId="4" fontId="91" fillId="35" borderId="0" xfId="0" applyNumberFormat="1" applyFont="1" applyFill="1" applyBorder="1" applyAlignment="1" applyProtection="1">
      <alignment horizontal="right" vertical="center"/>
      <protection locked="0"/>
    </xf>
    <xf numFmtId="168" fontId="90" fillId="0" borderId="0" xfId="0" applyNumberFormat="1" applyFont="1" applyFill="1" applyBorder="1" applyAlignment="1" applyProtection="1">
      <alignment horizontal="right" vertical="center"/>
      <protection locked="0"/>
    </xf>
    <xf numFmtId="4" fontId="90" fillId="0" borderId="0" xfId="0" applyNumberFormat="1" applyFont="1" applyFill="1" applyBorder="1" applyAlignment="1" applyProtection="1">
      <alignment horizontal="right" vertical="center"/>
      <protection locked="0"/>
    </xf>
    <xf numFmtId="37" fontId="90" fillId="0" borderId="0" xfId="0" applyNumberFormat="1" applyFont="1" applyFill="1" applyBorder="1" applyAlignment="1" applyProtection="1">
      <alignment horizontal="right" vertical="center"/>
      <protection locked="0"/>
    </xf>
    <xf numFmtId="39" fontId="90" fillId="0" borderId="0" xfId="0" applyNumberFormat="1" applyFont="1" applyFill="1" applyBorder="1" applyAlignment="1" applyProtection="1">
      <alignment horizontal="right" vertical="center"/>
      <protection locked="0"/>
    </xf>
    <xf numFmtId="196" fontId="15" fillId="0" borderId="0" xfId="0" applyNumberFormat="1" applyFont="1" applyFill="1" applyAlignment="1">
      <alignment vertical="center"/>
    </xf>
    <xf numFmtId="169" fontId="102" fillId="34" borderId="0" xfId="0" applyNumberFormat="1" applyFont="1" applyFill="1" applyAlignment="1">
      <alignment vertical="center"/>
    </xf>
    <xf numFmtId="174" fontId="90" fillId="0" borderId="0" xfId="0" applyNumberFormat="1" applyFont="1" applyFill="1" applyBorder="1" applyAlignment="1" applyProtection="1">
      <alignment horizontal="right" vertical="center"/>
      <protection locked="0"/>
    </xf>
    <xf numFmtId="169" fontId="91" fillId="0" borderId="0" xfId="0" applyNumberFormat="1" applyFont="1" applyFill="1" applyBorder="1" applyAlignment="1" applyProtection="1">
      <alignment horizontal="right" vertical="center"/>
      <protection locked="0"/>
    </xf>
    <xf numFmtId="165" fontId="63" fillId="0" borderId="0" xfId="0" applyFont="1" applyFill="1" applyBorder="1" applyAlignment="1">
      <alignment horizontal="left" wrapText="1"/>
    </xf>
    <xf numFmtId="165" fontId="19" fillId="0" borderId="0" xfId="0" applyFont="1" applyFill="1" applyBorder="1" applyAlignment="1"/>
    <xf numFmtId="165" fontId="19" fillId="0" borderId="0" xfId="0" applyFont="1" applyFill="1" applyAlignment="1"/>
    <xf numFmtId="165" fontId="19" fillId="0" borderId="0" xfId="0" applyFont="1" applyFill="1" applyAlignment="1">
      <alignment horizontal="center"/>
    </xf>
    <xf numFmtId="165" fontId="19" fillId="0" borderId="0" xfId="0" applyFont="1" applyFill="1" applyAlignment="1">
      <alignment wrapText="1"/>
    </xf>
    <xf numFmtId="165" fontId="15" fillId="0" borderId="0" xfId="0" applyFont="1" applyFill="1" applyAlignment="1"/>
    <xf numFmtId="165" fontId="16" fillId="0" borderId="0" xfId="0" applyFont="1" applyFill="1" applyAlignment="1">
      <alignment horizontal="center"/>
    </xf>
    <xf numFmtId="39" fontId="19" fillId="0" borderId="0" xfId="0" applyNumberFormat="1" applyFont="1" applyFill="1" applyBorder="1" applyAlignment="1" applyProtection="1"/>
    <xf numFmtId="165" fontId="15" fillId="0" borderId="0" xfId="0" applyFont="1" applyFill="1" applyBorder="1" applyAlignment="1"/>
    <xf numFmtId="165" fontId="63" fillId="0" borderId="0" xfId="0" applyFont="1" applyFill="1" applyBorder="1" applyAlignment="1" applyProtection="1">
      <alignment horizontal="left"/>
      <protection locked="0"/>
    </xf>
    <xf numFmtId="165" fontId="63" fillId="0" borderId="0" xfId="66" applyNumberFormat="1" applyFont="1" applyFill="1" applyBorder="1" applyAlignment="1" applyProtection="1">
      <alignment horizontal="left" wrapText="1"/>
      <protection locked="0"/>
    </xf>
    <xf numFmtId="165" fontId="99" fillId="0" borderId="0" xfId="0" applyFont="1" applyFill="1" applyBorder="1" applyAlignment="1">
      <alignment vertical="center"/>
    </xf>
    <xf numFmtId="4" fontId="40" fillId="35" borderId="0" xfId="0" applyNumberFormat="1" applyFont="1" applyFill="1" applyBorder="1" applyAlignment="1">
      <alignment horizontal="right" vertical="center"/>
    </xf>
    <xf numFmtId="165" fontId="66" fillId="36" borderId="0" xfId="0" applyFont="1" applyFill="1">
      <alignment vertical="top"/>
    </xf>
    <xf numFmtId="167" fontId="51" fillId="36" borderId="0" xfId="0" applyNumberFormat="1" applyFont="1" applyFill="1" applyBorder="1" applyAlignment="1">
      <alignment horizontal="right" vertical="top"/>
    </xf>
    <xf numFmtId="165" fontId="21" fillId="36" borderId="0" xfId="0" applyFont="1" applyFill="1" applyBorder="1" applyAlignment="1">
      <alignment horizontal="left" vertical="top" wrapText="1"/>
    </xf>
    <xf numFmtId="165" fontId="29" fillId="36" borderId="0" xfId="0" applyFont="1" applyFill="1">
      <alignment vertical="top"/>
    </xf>
    <xf numFmtId="165" fontId="65" fillId="36" borderId="0" xfId="0" applyFont="1" applyFill="1" applyBorder="1" applyAlignment="1"/>
    <xf numFmtId="165" fontId="51" fillId="36" borderId="0" xfId="0" applyFont="1" applyFill="1" applyBorder="1" applyAlignment="1">
      <alignment horizontal="left" vertical="top" wrapText="1"/>
    </xf>
    <xf numFmtId="165" fontId="51" fillId="36" borderId="0" xfId="0" applyFont="1" applyFill="1" applyBorder="1">
      <alignment vertical="top"/>
    </xf>
    <xf numFmtId="165" fontId="51" fillId="36" borderId="0" xfId="0" applyFont="1" applyFill="1" applyAlignment="1">
      <alignment horizontal="left" vertical="top" wrapText="1"/>
    </xf>
    <xf numFmtId="165" fontId="21" fillId="36" borderId="0" xfId="0" applyFont="1" applyFill="1" applyAlignment="1">
      <alignment horizontal="left" vertical="top" wrapText="1"/>
    </xf>
    <xf numFmtId="165" fontId="21" fillId="36" borderId="0" xfId="0" applyFont="1" applyFill="1" applyBorder="1" applyAlignment="1">
      <alignment horizontal="right" vertical="center"/>
    </xf>
    <xf numFmtId="165" fontId="48" fillId="36" borderId="0" xfId="0" applyFont="1" applyFill="1" applyAlignment="1"/>
    <xf numFmtId="178" fontId="48" fillId="36" borderId="0" xfId="0" applyNumberFormat="1" applyFont="1" applyFill="1" applyAlignment="1"/>
    <xf numFmtId="167" fontId="48" fillId="36" borderId="0" xfId="0" applyNumberFormat="1" applyFont="1" applyFill="1" applyAlignment="1"/>
    <xf numFmtId="178" fontId="23" fillId="36" borderId="0" xfId="0" applyNumberFormat="1" applyFont="1" applyFill="1" applyAlignment="1"/>
    <xf numFmtId="165" fontId="54" fillId="36" borderId="0" xfId="0" applyFont="1" applyFill="1" applyAlignment="1">
      <alignment horizontal="left" indent="2"/>
    </xf>
    <xf numFmtId="178" fontId="54" fillId="36" borderId="0" xfId="0" applyNumberFormat="1" applyFont="1" applyFill="1" applyAlignment="1"/>
    <xf numFmtId="167" fontId="54" fillId="36" borderId="0" xfId="0" applyNumberFormat="1" applyFont="1" applyFill="1" applyAlignment="1"/>
    <xf numFmtId="178" fontId="24" fillId="36" borderId="0" xfId="0" applyNumberFormat="1" applyFont="1" applyFill="1" applyAlignment="1"/>
    <xf numFmtId="186" fontId="54" fillId="36" borderId="0" xfId="0" applyNumberFormat="1" applyFont="1" applyFill="1" applyAlignment="1"/>
    <xf numFmtId="167" fontId="24" fillId="36" borderId="0" xfId="0" applyNumberFormat="1" applyFont="1" applyFill="1" applyAlignment="1"/>
    <xf numFmtId="167" fontId="48" fillId="36" borderId="3" xfId="0" applyNumberFormat="1" applyFont="1" applyFill="1" applyBorder="1" applyAlignment="1"/>
    <xf numFmtId="165" fontId="48" fillId="36" borderId="2" xfId="0" applyFont="1" applyFill="1" applyBorder="1" applyAlignment="1"/>
    <xf numFmtId="167" fontId="29" fillId="36" borderId="0" xfId="0" applyNumberFormat="1" applyFont="1" applyFill="1" applyBorder="1" applyAlignment="1"/>
    <xf numFmtId="165" fontId="26" fillId="36" borderId="0" xfId="0" applyFont="1" applyFill="1" applyBorder="1" applyAlignment="1">
      <alignment horizontal="left" wrapText="1"/>
    </xf>
    <xf numFmtId="165" fontId="26" fillId="36" borderId="0" xfId="0" applyFont="1" applyFill="1" applyAlignment="1">
      <alignment vertical="top" wrapText="1"/>
    </xf>
    <xf numFmtId="165" fontId="0" fillId="36" borderId="0" xfId="0" applyFill="1">
      <alignment vertical="top"/>
    </xf>
    <xf numFmtId="165" fontId="28" fillId="36" borderId="0" xfId="0" applyFont="1" applyFill="1">
      <alignment vertical="top"/>
    </xf>
    <xf numFmtId="165" fontId="0" fillId="36" borderId="0" xfId="0" applyFont="1" applyFill="1">
      <alignment vertical="top"/>
    </xf>
    <xf numFmtId="165" fontId="20" fillId="0" borderId="0" xfId="0" applyFont="1" applyAlignment="1">
      <alignment horizontal="right" vertical="center"/>
    </xf>
    <xf numFmtId="165" fontId="47" fillId="0" borderId="3" xfId="0" quotePrefix="1" applyFont="1" applyFill="1" applyBorder="1" applyAlignment="1" applyProtection="1">
      <alignment horizontal="right" vertical="center" wrapText="1"/>
    </xf>
    <xf numFmtId="165" fontId="47" fillId="0" borderId="2" xfId="0" quotePrefix="1" applyFont="1" applyFill="1" applyBorder="1" applyAlignment="1" applyProtection="1">
      <alignment horizontal="right" vertical="center" wrapText="1"/>
    </xf>
    <xf numFmtId="165" fontId="47" fillId="0" borderId="5" xfId="0" quotePrefix="1" applyFont="1" applyFill="1" applyBorder="1" applyAlignment="1" applyProtection="1">
      <alignment horizontal="right" vertical="center" wrapText="1"/>
    </xf>
    <xf numFmtId="165" fontId="47" fillId="0" borderId="5" xfId="0" applyFont="1" applyFill="1" applyBorder="1" applyAlignment="1" applyProtection="1">
      <alignment horizontal="right" vertical="center" wrapText="1"/>
    </xf>
    <xf numFmtId="2" fontId="47" fillId="0" borderId="5" xfId="0" applyNumberFormat="1" applyFont="1" applyFill="1" applyBorder="1" applyAlignment="1" applyProtection="1">
      <alignment horizontal="center" vertical="center"/>
    </xf>
    <xf numFmtId="2" fontId="47" fillId="0" borderId="5" xfId="0" applyNumberFormat="1" applyFont="1" applyBorder="1" applyAlignment="1" applyProtection="1">
      <alignment vertical="center"/>
    </xf>
    <xf numFmtId="165" fontId="54" fillId="34" borderId="0" xfId="0" applyFont="1" applyFill="1" applyBorder="1" applyAlignment="1" applyProtection="1">
      <alignment horizontal="left" vertical="center" wrapText="1"/>
    </xf>
    <xf numFmtId="165" fontId="54" fillId="0" borderId="0" xfId="0" applyFont="1" applyFill="1" applyBorder="1" applyAlignment="1" applyProtection="1">
      <alignment horizontal="left" vertical="center" wrapText="1"/>
    </xf>
    <xf numFmtId="165" fontId="51" fillId="0" borderId="0" xfId="0" applyFont="1" applyBorder="1" applyAlignment="1" applyProtection="1">
      <alignment horizontal="right" vertical="center"/>
    </xf>
    <xf numFmtId="165" fontId="47" fillId="0" borderId="3" xfId="0" applyFont="1" applyFill="1" applyBorder="1" applyAlignment="1" applyProtection="1">
      <alignment horizontal="left" vertical="center"/>
    </xf>
    <xf numFmtId="165" fontId="47" fillId="0" borderId="2" xfId="0" applyFont="1" applyFill="1" applyBorder="1" applyAlignment="1" applyProtection="1">
      <alignment horizontal="left" vertical="center"/>
    </xf>
    <xf numFmtId="165" fontId="51" fillId="0" borderId="0" xfId="0" applyFont="1" applyBorder="1" applyAlignment="1">
      <alignment horizontal="right" vertical="center"/>
    </xf>
    <xf numFmtId="165" fontId="47" fillId="0" borderId="3" xfId="0" applyFont="1" applyFill="1" applyBorder="1" applyAlignment="1">
      <alignment horizontal="left" vertical="center"/>
    </xf>
    <xf numFmtId="165" fontId="47" fillId="0" borderId="2" xfId="0" applyFont="1" applyFill="1" applyBorder="1" applyAlignment="1">
      <alignment horizontal="left" vertical="center"/>
    </xf>
    <xf numFmtId="165" fontId="47" fillId="0" borderId="3" xfId="0" quotePrefix="1" applyFont="1" applyFill="1" applyBorder="1" applyAlignment="1">
      <alignment horizontal="right" vertical="center" wrapText="1"/>
    </xf>
    <xf numFmtId="165" fontId="47" fillId="0" borderId="2" xfId="0" quotePrefix="1" applyFont="1" applyFill="1" applyBorder="1" applyAlignment="1">
      <alignment horizontal="right" vertical="center" wrapText="1"/>
    </xf>
    <xf numFmtId="165" fontId="54" fillId="34" borderId="0" xfId="0" applyFont="1" applyFill="1" applyBorder="1" applyAlignment="1">
      <alignment horizontal="left" vertical="center" wrapText="1"/>
    </xf>
    <xf numFmtId="2" fontId="47" fillId="0" borderId="5" xfId="0" applyNumberFormat="1" applyFont="1" applyFill="1" applyBorder="1" applyAlignment="1">
      <alignment horizontal="center" vertical="center"/>
    </xf>
    <xf numFmtId="2" fontId="47" fillId="0" borderId="5" xfId="0" applyNumberFormat="1" applyFont="1" applyBorder="1" applyAlignment="1">
      <alignment vertical="center"/>
    </xf>
    <xf numFmtId="165" fontId="54" fillId="36" borderId="0" xfId="0" applyFont="1" applyFill="1" applyBorder="1" applyAlignment="1">
      <alignment horizontal="left" vertical="center" wrapText="1"/>
    </xf>
    <xf numFmtId="165" fontId="54" fillId="36" borderId="0" xfId="0" applyFont="1" applyFill="1" applyBorder="1" applyAlignment="1">
      <alignment horizontal="left" vertical="center"/>
    </xf>
    <xf numFmtId="165" fontId="54" fillId="0" borderId="0" xfId="0" applyFont="1" applyFill="1" applyBorder="1" applyAlignment="1">
      <alignment horizontal="left" vertical="center" wrapText="1"/>
    </xf>
    <xf numFmtId="165" fontId="51" fillId="0" borderId="0" xfId="0" applyFont="1" applyFill="1" applyBorder="1" applyAlignment="1" applyProtection="1">
      <alignment horizontal="right" vertical="center"/>
    </xf>
    <xf numFmtId="165" fontId="47" fillId="0" borderId="3" xfId="0" applyFont="1" applyFill="1" applyBorder="1" applyAlignment="1" applyProtection="1">
      <alignment horizontal="left" vertical="center" wrapText="1"/>
    </xf>
    <xf numFmtId="165" fontId="47" fillId="0" borderId="2" xfId="0" applyFont="1" applyFill="1" applyBorder="1" applyAlignment="1" applyProtection="1">
      <alignment horizontal="left" vertical="center" wrapText="1"/>
    </xf>
    <xf numFmtId="165" fontId="63" fillId="0" borderId="0" xfId="0" applyFont="1" applyFill="1" applyBorder="1" applyAlignment="1" applyProtection="1">
      <alignment horizontal="left"/>
      <protection locked="0"/>
    </xf>
    <xf numFmtId="165" fontId="63" fillId="0" borderId="0" xfId="0" applyFont="1" applyFill="1" applyAlignment="1" applyProtection="1">
      <alignment horizontal="left" wrapText="1"/>
      <protection locked="0"/>
    </xf>
    <xf numFmtId="165" fontId="64" fillId="0" borderId="0" xfId="0" applyFont="1" applyFill="1" applyBorder="1" applyAlignment="1">
      <alignment horizontal="left" vertical="center" wrapText="1"/>
    </xf>
    <xf numFmtId="165" fontId="47" fillId="0" borderId="5" xfId="0" applyFont="1" applyFill="1" applyBorder="1" applyAlignment="1" applyProtection="1">
      <alignment horizontal="center" vertical="center" wrapText="1"/>
    </xf>
    <xf numFmtId="165" fontId="63" fillId="0" borderId="0" xfId="0" applyFont="1" applyFill="1" applyBorder="1" applyAlignment="1" applyProtection="1">
      <alignment horizontal="left" wrapText="1"/>
      <protection locked="0"/>
    </xf>
    <xf numFmtId="165" fontId="63" fillId="0" borderId="0" xfId="66" applyNumberFormat="1" applyFont="1" applyFill="1" applyBorder="1" applyAlignment="1" applyProtection="1">
      <alignment horizontal="left" wrapText="1"/>
      <protection locked="0"/>
    </xf>
    <xf numFmtId="165" fontId="51" fillId="0" borderId="0" xfId="0" applyFont="1" applyFill="1" applyBorder="1" applyAlignment="1">
      <alignment horizontal="right" vertical="center"/>
    </xf>
    <xf numFmtId="165" fontId="47" fillId="0" borderId="3" xfId="0" applyFont="1" applyFill="1" applyBorder="1" applyAlignment="1">
      <alignment horizontal="left" vertical="center" wrapText="1"/>
    </xf>
    <xf numFmtId="165" fontId="47" fillId="0" borderId="2" xfId="0" applyFont="1" applyFill="1" applyBorder="1" applyAlignment="1">
      <alignment horizontal="left" vertical="center" wrapText="1"/>
    </xf>
    <xf numFmtId="165" fontId="47" fillId="0" borderId="5" xfId="0" applyFont="1" applyFill="1" applyBorder="1" applyAlignment="1">
      <alignment horizontal="center" vertical="center" wrapText="1"/>
    </xf>
    <xf numFmtId="165" fontId="54" fillId="0" borderId="0" xfId="0" applyFont="1" applyFill="1" applyBorder="1" applyAlignment="1">
      <alignment horizontal="left" vertical="top" wrapText="1"/>
    </xf>
    <xf numFmtId="165" fontId="20" fillId="0" borderId="0" xfId="0" applyFont="1" applyFill="1" applyAlignment="1">
      <alignment horizontal="right" vertical="center"/>
    </xf>
    <xf numFmtId="165" fontId="47" fillId="0" borderId="18" xfId="0" applyFont="1" applyFill="1" applyBorder="1" applyAlignment="1">
      <alignment horizontal="right" vertical="center" wrapText="1"/>
    </xf>
    <xf numFmtId="165" fontId="47" fillId="0" borderId="15" xfId="0" applyFont="1" applyFill="1" applyBorder="1" applyAlignment="1">
      <alignment horizontal="right" vertical="center" wrapText="1"/>
    </xf>
    <xf numFmtId="165" fontId="47" fillId="0" borderId="18" xfId="0" applyFont="1" applyFill="1" applyBorder="1" applyAlignment="1">
      <alignment horizontal="left" vertical="center" wrapText="1"/>
    </xf>
    <xf numFmtId="165" fontId="47" fillId="0" borderId="15" xfId="0" applyFont="1" applyFill="1" applyBorder="1" applyAlignment="1">
      <alignment horizontal="left" vertical="center" wrapText="1"/>
    </xf>
    <xf numFmtId="2" fontId="47" fillId="0" borderId="18" xfId="0" applyNumberFormat="1" applyFont="1" applyFill="1" applyBorder="1" applyAlignment="1">
      <alignment horizontal="right" vertical="center" wrapText="1"/>
    </xf>
    <xf numFmtId="165" fontId="63" fillId="0" borderId="0" xfId="0" applyFont="1" applyFill="1" applyBorder="1" applyAlignment="1">
      <alignment horizontal="justify" wrapText="1"/>
    </xf>
    <xf numFmtId="165" fontId="63" fillId="0" borderId="0" xfId="0" applyFont="1" applyFill="1" applyBorder="1" applyAlignment="1">
      <alignment horizontal="left" wrapText="1"/>
    </xf>
    <xf numFmtId="165" fontId="47" fillId="0" borderId="16" xfId="0" applyFont="1" applyFill="1" applyBorder="1" applyAlignment="1">
      <alignment horizontal="left" vertical="center" wrapText="1"/>
    </xf>
    <xf numFmtId="165" fontId="54" fillId="34" borderId="0" xfId="0" applyFont="1" applyFill="1" applyBorder="1" applyAlignment="1" applyProtection="1">
      <alignment horizontal="left" vertical="center" wrapText="1"/>
      <protection locked="0"/>
    </xf>
    <xf numFmtId="165" fontId="54" fillId="34" borderId="0" xfId="0" applyFont="1" applyFill="1" applyBorder="1" applyAlignment="1">
      <alignment horizontal="left" wrapText="1"/>
    </xf>
    <xf numFmtId="165" fontId="63" fillId="0" borderId="0" xfId="0" applyFont="1" applyFill="1" applyAlignment="1">
      <alignment horizontal="left" wrapText="1"/>
    </xf>
    <xf numFmtId="165" fontId="63" fillId="0" borderId="0" xfId="0" applyFont="1" applyFill="1" applyAlignment="1">
      <alignment horizontal="left"/>
    </xf>
    <xf numFmtId="165" fontId="54" fillId="34" borderId="0" xfId="0" applyFont="1" applyFill="1" applyBorder="1" applyAlignment="1">
      <alignment horizontal="left" vertical="center"/>
    </xf>
    <xf numFmtId="165" fontId="39" fillId="0" borderId="0" xfId="0" applyFont="1" applyFill="1" applyAlignment="1">
      <alignment horizontal="right" vertical="center"/>
    </xf>
    <xf numFmtId="165" fontId="47" fillId="0" borderId="18" xfId="0" applyFont="1" applyFill="1" applyBorder="1" applyAlignment="1">
      <alignment horizontal="center" vertical="center" wrapText="1"/>
    </xf>
    <xf numFmtId="165" fontId="51" fillId="0" borderId="0" xfId="0" applyFont="1" applyFill="1" applyBorder="1" applyAlignment="1">
      <alignment horizontal="left" vertical="center"/>
    </xf>
    <xf numFmtId="165" fontId="47" fillId="0" borderId="18" xfId="0" applyFont="1" applyFill="1" applyBorder="1" applyAlignment="1">
      <alignment horizontal="left" vertical="center"/>
    </xf>
    <xf numFmtId="165" fontId="47" fillId="0" borderId="15" xfId="0" applyFont="1" applyFill="1" applyBorder="1" applyAlignment="1">
      <alignment horizontal="left" vertical="center"/>
    </xf>
    <xf numFmtId="165" fontId="63" fillId="0" borderId="0" xfId="0" applyFont="1" applyBorder="1" applyAlignment="1">
      <alignment horizontal="left" wrapText="1"/>
    </xf>
    <xf numFmtId="165" fontId="63" fillId="0" borderId="3" xfId="0" applyFont="1" applyBorder="1" applyAlignment="1">
      <alignment horizontal="left" wrapText="1"/>
    </xf>
    <xf numFmtId="165" fontId="63" fillId="0" borderId="0" xfId="0" applyFont="1" applyBorder="1" applyAlignment="1">
      <alignment horizontal="left" vertical="center" wrapText="1"/>
    </xf>
    <xf numFmtId="165" fontId="51" fillId="0" borderId="0" xfId="0" applyFont="1" applyFill="1" applyBorder="1" applyAlignment="1">
      <alignment horizontal="left" wrapText="1"/>
    </xf>
    <xf numFmtId="165" fontId="47" fillId="0" borderId="3" xfId="0" applyFont="1" applyBorder="1" applyAlignment="1">
      <alignment horizontal="left" vertical="center" wrapText="1"/>
    </xf>
    <xf numFmtId="165" fontId="47" fillId="0" borderId="2" xfId="0" applyFont="1" applyBorder="1" applyAlignment="1">
      <alignment horizontal="left" vertical="center"/>
    </xf>
    <xf numFmtId="165" fontId="47" fillId="0" borderId="3" xfId="0" applyFont="1" applyBorder="1" applyAlignment="1">
      <alignment horizontal="right" vertical="center"/>
    </xf>
    <xf numFmtId="165" fontId="47" fillId="0" borderId="2" xfId="0" applyFont="1" applyBorder="1" applyAlignment="1">
      <alignment horizontal="right" vertical="center"/>
    </xf>
    <xf numFmtId="165" fontId="48" fillId="37" borderId="3" xfId="0" applyFont="1" applyFill="1" applyBorder="1" applyAlignment="1">
      <alignment horizontal="left" vertical="center"/>
    </xf>
    <xf numFmtId="165" fontId="48" fillId="37" borderId="2" xfId="0" applyFont="1" applyFill="1" applyBorder="1" applyAlignment="1">
      <alignment horizontal="left" vertical="center"/>
    </xf>
    <xf numFmtId="206" fontId="48" fillId="37" borderId="3" xfId="0" applyNumberFormat="1" applyFont="1" applyFill="1" applyBorder="1" applyAlignment="1">
      <alignment horizontal="right" vertical="center"/>
    </xf>
    <xf numFmtId="206" fontId="48" fillId="37" borderId="2" xfId="0" applyNumberFormat="1" applyFont="1" applyFill="1" applyBorder="1" applyAlignment="1">
      <alignment horizontal="right" vertical="center"/>
    </xf>
    <xf numFmtId="165" fontId="63" fillId="36" borderId="0" xfId="0" applyFont="1" applyFill="1" applyBorder="1" applyAlignment="1">
      <alignment horizontal="left" wrapText="1"/>
    </xf>
    <xf numFmtId="165" fontId="63" fillId="36" borderId="3" xfId="0" applyFont="1" applyFill="1" applyBorder="1" applyAlignment="1">
      <alignment horizontal="left" wrapText="1"/>
    </xf>
    <xf numFmtId="165" fontId="51" fillId="36" borderId="0" xfId="0" applyFont="1" applyFill="1" applyBorder="1" applyAlignment="1">
      <alignment horizontal="left" wrapText="1"/>
    </xf>
    <xf numFmtId="165" fontId="47" fillId="36" borderId="3" xfId="0" applyFont="1" applyFill="1" applyBorder="1" applyAlignment="1">
      <alignment horizontal="left" vertical="center" wrapText="1"/>
    </xf>
    <xf numFmtId="165" fontId="47" fillId="36" borderId="2" xfId="0" applyFont="1" applyFill="1" applyBorder="1" applyAlignment="1">
      <alignment horizontal="left" vertical="center"/>
    </xf>
    <xf numFmtId="165" fontId="47" fillId="36" borderId="3" xfId="0" applyFont="1" applyFill="1" applyBorder="1" applyAlignment="1">
      <alignment horizontal="right" vertical="center"/>
    </xf>
    <xf numFmtId="165" fontId="47" fillId="36" borderId="2" xfId="0" applyFont="1" applyFill="1" applyBorder="1" applyAlignment="1">
      <alignment horizontal="right" vertical="center"/>
    </xf>
    <xf numFmtId="165" fontId="48" fillId="36" borderId="3" xfId="0" applyFont="1" applyFill="1" applyBorder="1" applyAlignment="1">
      <alignment horizontal="left" vertical="center"/>
    </xf>
    <xf numFmtId="165" fontId="48" fillId="36" borderId="2" xfId="0" applyFont="1" applyFill="1" applyBorder="1" applyAlignment="1">
      <alignment horizontal="left" vertical="center"/>
    </xf>
    <xf numFmtId="206" fontId="48" fillId="36" borderId="3" xfId="0" applyNumberFormat="1" applyFont="1" applyFill="1" applyBorder="1" applyAlignment="1">
      <alignment horizontal="right" vertical="center"/>
    </xf>
    <xf numFmtId="206" fontId="48" fillId="36" borderId="2" xfId="0" applyNumberFormat="1" applyFont="1" applyFill="1" applyBorder="1" applyAlignment="1">
      <alignment horizontal="right" vertical="center"/>
    </xf>
  </cellXfs>
  <cellStyles count="9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 xfId="19"/>
    <cellStyle name="Base 0 dec" xfId="20"/>
    <cellStyle name="Base 1 dec" xfId="21"/>
    <cellStyle name="Base 2 dec" xfId="22"/>
    <cellStyle name="Cabecera 1" xfId="23"/>
    <cellStyle name="Cabecera 2" xfId="24"/>
    <cellStyle name="Cálculo" xfId="25" builtinId="22" customBuiltin="1"/>
    <cellStyle name="Capitulo" xfId="26"/>
    <cellStyle name="Celda de comprobación" xfId="27" builtinId="23" customBuiltin="1"/>
    <cellStyle name="Celda vinculada" xfId="28" builtinId="24" customBuiltin="1"/>
    <cellStyle name="Custom - Modelo8" xfId="29"/>
    <cellStyle name="Dec(1)" xfId="30"/>
    <cellStyle name="Dec(1) 2" xfId="31"/>
    <cellStyle name="Dec(2)" xfId="32"/>
    <cellStyle name="Dec(2) 2" xfId="33"/>
    <cellStyle name="Descripciones" xfId="34"/>
    <cellStyle name="Enc. der" xfId="35"/>
    <cellStyle name="Enc. izq" xfId="36"/>
    <cellStyle name="Encabezado 4" xfId="37" builtinId="19" customBuiltin="1"/>
    <cellStyle name="Énfasis1" xfId="38" builtinId="29" customBuiltin="1"/>
    <cellStyle name="Énfasis2" xfId="39" builtinId="33" customBuiltin="1"/>
    <cellStyle name="Énfasis3" xfId="40" builtinId="37" customBuiltin="1"/>
    <cellStyle name="Énfasis4" xfId="41" builtinId="41" customBuiltin="1"/>
    <cellStyle name="Énfasis5" xfId="42" builtinId="45" customBuiltin="1"/>
    <cellStyle name="Énfasis6" xfId="43" builtinId="49" customBuiltin="1"/>
    <cellStyle name="Entrada" xfId="44" builtinId="20" customBuiltin="1"/>
    <cellStyle name="Etiqueta" xfId="45"/>
    <cellStyle name="Euro" xfId="46"/>
    <cellStyle name="Euro 2" xfId="47"/>
    <cellStyle name="Fecha" xfId="48"/>
    <cellStyle name="Fijo" xfId="49"/>
    <cellStyle name="hh" xfId="50"/>
    <cellStyle name="Incorrecto" xfId="51" builtinId="27" customBuiltin="1"/>
    <cellStyle name="Linea Inferior" xfId="52"/>
    <cellStyle name="Linea Superior" xfId="53"/>
    <cellStyle name="Linea Tipo" xfId="54"/>
    <cellStyle name="Miles" xfId="55"/>
    <cellStyle name="Miles 1 dec" xfId="56"/>
    <cellStyle name="Miles 1 dec 2" xfId="57"/>
    <cellStyle name="Miles 2" xfId="58"/>
    <cellStyle name="Millares" xfId="59" builtinId="3"/>
    <cellStyle name="Millares [0]" xfId="60" builtinId="6"/>
    <cellStyle name="Millares 2" xfId="61"/>
    <cellStyle name="Millares 3" xfId="93"/>
    <cellStyle name="Monetario0" xfId="62"/>
    <cellStyle name="Neutral" xfId="63" builtinId="28" customBuiltin="1"/>
    <cellStyle name="No-definido" xfId="64"/>
    <cellStyle name="Normal" xfId="0" builtinId="0"/>
    <cellStyle name="Normal 10 3" xfId="65"/>
    <cellStyle name="Normal 2" xfId="66"/>
    <cellStyle name="Normal 2 2" xfId="67"/>
    <cellStyle name="Normal 2 3" xfId="68"/>
    <cellStyle name="Normal 3" xfId="69"/>
    <cellStyle name="Normal 4" xfId="70"/>
    <cellStyle name="Normal 4 2" xfId="71"/>
    <cellStyle name="Normal 5" xfId="72"/>
    <cellStyle name="Normal 6" xfId="92"/>
    <cellStyle name="Normal_AGENDA_2004" xfId="73"/>
    <cellStyle name="Normal_Libro2" xfId="74"/>
    <cellStyle name="Normal_NAC_ENT" xfId="75"/>
    <cellStyle name="Notas 2" xfId="76"/>
    <cellStyle name="Num. cuadro" xfId="77"/>
    <cellStyle name="Num_sindec" xfId="78"/>
    <cellStyle name="Pie" xfId="79"/>
    <cellStyle name="Porcentaje 2" xfId="80"/>
    <cellStyle name="Punto0" xfId="81"/>
    <cellStyle name="Salida" xfId="82" builtinId="21" customBuiltin="1"/>
    <cellStyle name="Texto de advertencia" xfId="83" builtinId="11" customBuiltin="1"/>
    <cellStyle name="Texto explicativo" xfId="84" builtinId="53" customBuiltin="1"/>
    <cellStyle name="Titulo" xfId="85"/>
    <cellStyle name="Título" xfId="86" builtinId="15" customBuiltin="1"/>
    <cellStyle name="Título 2" xfId="87" builtinId="17" customBuiltin="1"/>
    <cellStyle name="Título 3" xfId="88" builtinId="18" customBuiltin="1"/>
    <cellStyle name="Total" xfId="89" builtinId="25" customBuiltin="1"/>
    <cellStyle name="Total 2" xfId="90"/>
    <cellStyle name="Total 3" xfId="9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66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EBF9EB"/>
      <rgbColor rgb="00FFFFE1"/>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MX" sz="1400" b="0" i="0" baseline="0">
                <a:effectLst/>
                <a:latin typeface="Gotham Medium" pitchFamily="2" charset="0"/>
              </a:rPr>
              <a:t>Ingreso corriente monetario</a:t>
            </a:r>
            <a:endParaRPr lang="es-MX" sz="1400" b="0">
              <a:effectLst/>
              <a:latin typeface="Gotham Medium" pitchFamily="2" charset="0"/>
            </a:endParaRPr>
          </a:p>
        </c:rich>
      </c:tx>
      <c:overlay val="0"/>
    </c:title>
    <c:autoTitleDeleted val="0"/>
    <c:view3D>
      <c:rotX val="30"/>
      <c:rotY val="100"/>
      <c:rAngAx val="0"/>
      <c:perspective val="0"/>
    </c:view3D>
    <c:floor>
      <c:thickness val="0"/>
    </c:floor>
    <c:sideWall>
      <c:thickness val="0"/>
    </c:sideWall>
    <c:backWall>
      <c:thickness val="0"/>
    </c:backWall>
    <c:plotArea>
      <c:layout>
        <c:manualLayout>
          <c:layoutTarget val="inner"/>
          <c:xMode val="edge"/>
          <c:yMode val="edge"/>
          <c:x val="3.1446540880503146E-3"/>
          <c:y val="0.12494652720648725"/>
          <c:w val="0.97923711187045015"/>
          <c:h val="0.46978826340737256"/>
        </c:manualLayout>
      </c:layout>
      <c:pie3DChart>
        <c:varyColors val="1"/>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16777285492374677"/>
          <c:y val="0.6009503479928564"/>
          <c:w val="0.59579149545082388"/>
          <c:h val="0.3757881790808465"/>
        </c:manualLayout>
      </c:layout>
      <c:overlay val="0"/>
      <c:txPr>
        <a:bodyPr/>
        <a:lstStyle/>
        <a:p>
          <a:pPr rtl="0">
            <a:defRPr sz="800" b="1" i="0" u="none" strike="noStrike" baseline="0">
              <a:solidFill>
                <a:schemeClr val="tx1"/>
              </a:solidFill>
              <a:latin typeface="Gotham Book" panose="02000603040000020004" pitchFamily="2" charset="0"/>
              <a:ea typeface="Calibri"/>
              <a:cs typeface="Calibri"/>
            </a:defRPr>
          </a:pPr>
          <a:endParaRPr lang="es-MX"/>
        </a:p>
      </c:txPr>
    </c:legend>
    <c:plotVisOnly val="1"/>
    <c:dispBlanksAs val="zero"/>
    <c:showDLblsOverMax val="0"/>
  </c:chart>
  <c:spPr>
    <a:noFill/>
    <a:ln>
      <a:noFill/>
    </a:ln>
  </c:spPr>
  <c:txPr>
    <a:bodyPr/>
    <a:lstStyle/>
    <a:p>
      <a:pPr>
        <a:defRPr sz="1000" b="0" i="0" u="none" strike="noStrike" baseline="0">
          <a:solidFill>
            <a:srgbClr val="424242"/>
          </a:solidFill>
          <a:latin typeface="Calibri"/>
          <a:ea typeface="Calibri"/>
          <a:cs typeface="Calibri"/>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424242"/>
                </a:solidFill>
                <a:latin typeface="Calibri"/>
                <a:ea typeface="Calibri"/>
                <a:cs typeface="Calibri"/>
              </a:defRPr>
            </a:pPr>
            <a:r>
              <a:rPr lang="es-MX" sz="1300" b="1" i="0" u="none" strike="noStrike" baseline="0">
                <a:solidFill>
                  <a:sysClr val="windowText" lastClr="000000"/>
                </a:solidFill>
                <a:latin typeface="HelveticaNeueLT Std Med"/>
              </a:rPr>
              <a:t>Participación porcentual del ingreso corriente</a:t>
            </a:r>
          </a:p>
          <a:p>
            <a:pPr>
              <a:defRPr sz="1000" b="0" i="0" u="none" strike="noStrike" baseline="0">
                <a:solidFill>
                  <a:srgbClr val="424242"/>
                </a:solidFill>
                <a:latin typeface="Calibri"/>
                <a:ea typeface="Calibri"/>
                <a:cs typeface="Calibri"/>
              </a:defRPr>
            </a:pPr>
            <a:r>
              <a:rPr lang="es-MX" sz="1300" b="1" i="0" u="none" strike="noStrike" baseline="0">
                <a:solidFill>
                  <a:sysClr val="windowText" lastClr="000000"/>
                </a:solidFill>
                <a:latin typeface="HelveticaNeueLT Std Med"/>
              </a:rPr>
              <a:t>por deciles 2010</a:t>
            </a:r>
          </a:p>
        </c:rich>
      </c:tx>
      <c:overlay val="1"/>
    </c:title>
    <c:autoTitleDeleted val="0"/>
    <c:view3D>
      <c:rotX val="30"/>
      <c:rotY val="50"/>
      <c:rAngAx val="0"/>
      <c:perspective val="20"/>
    </c:view3D>
    <c:floor>
      <c:thickness val="0"/>
    </c:floor>
    <c:sideWall>
      <c:thickness val="0"/>
    </c:sideWall>
    <c:backWall>
      <c:thickness val="0"/>
    </c:backWall>
    <c:plotArea>
      <c:layout/>
      <c:pie3DChart>
        <c:varyColors val="1"/>
        <c:ser>
          <c:idx val="0"/>
          <c:order val="0"/>
          <c:spPr>
            <a:ln>
              <a:noFill/>
            </a:ln>
          </c:spPr>
          <c:explosion val="27"/>
          <c:dPt>
            <c:idx val="0"/>
            <c:bubble3D val="0"/>
            <c:spPr>
              <a:solidFill>
                <a:srgbClr val="61BF1A"/>
              </a:solidFill>
              <a:ln>
                <a:noFill/>
              </a:ln>
            </c:spPr>
          </c:dPt>
          <c:dPt>
            <c:idx val="1"/>
            <c:bubble3D val="0"/>
            <c:spPr>
              <a:solidFill>
                <a:srgbClr val="D60043"/>
              </a:solidFill>
              <a:ln>
                <a:noFill/>
              </a:ln>
            </c:spPr>
          </c:dPt>
          <c:dPt>
            <c:idx val="2"/>
            <c:bubble3D val="0"/>
            <c:spPr>
              <a:solidFill>
                <a:srgbClr val="BFBFBF"/>
              </a:solidFill>
              <a:ln>
                <a:noFill/>
              </a:ln>
            </c:spPr>
          </c:dPt>
          <c:dPt>
            <c:idx val="3"/>
            <c:bubble3D val="0"/>
            <c:spPr>
              <a:solidFill>
                <a:srgbClr val="00B050"/>
              </a:solidFill>
              <a:ln>
                <a:noFill/>
              </a:ln>
            </c:spPr>
          </c:dPt>
          <c:dPt>
            <c:idx val="4"/>
            <c:bubble3D val="0"/>
            <c:spPr>
              <a:solidFill>
                <a:srgbClr val="FF0000"/>
              </a:solidFill>
              <a:ln>
                <a:noFill/>
              </a:ln>
            </c:spPr>
          </c:dPt>
          <c:dPt>
            <c:idx val="5"/>
            <c:bubble3D val="0"/>
            <c:spPr>
              <a:solidFill>
                <a:srgbClr val="F79646"/>
              </a:solidFill>
              <a:ln>
                <a:noFill/>
              </a:ln>
            </c:spPr>
          </c:dPt>
          <c:dPt>
            <c:idx val="6"/>
            <c:bubble3D val="0"/>
            <c:spPr>
              <a:solidFill>
                <a:srgbClr val="93A9CF"/>
              </a:solidFill>
              <a:ln>
                <a:noFill/>
              </a:ln>
            </c:spPr>
          </c:dPt>
          <c:dPt>
            <c:idx val="7"/>
            <c:bubble3D val="0"/>
            <c:explosion val="25"/>
            <c:spPr>
              <a:solidFill>
                <a:srgbClr val="D19392"/>
              </a:solidFill>
              <a:ln>
                <a:noFill/>
              </a:ln>
            </c:spPr>
          </c:dPt>
          <c:dPt>
            <c:idx val="8"/>
            <c:bubble3D val="0"/>
            <c:spPr>
              <a:solidFill>
                <a:srgbClr val="B9CD96"/>
              </a:solidFill>
              <a:ln>
                <a:noFill/>
              </a:ln>
            </c:spPr>
          </c:dPt>
          <c:dPt>
            <c:idx val="9"/>
            <c:bubble3D val="0"/>
            <c:spPr>
              <a:solidFill>
                <a:srgbClr val="A99BBD"/>
              </a:solidFill>
              <a:ln>
                <a:noFill/>
              </a:ln>
            </c:spPr>
          </c:dPt>
          <c:dLbls>
            <c:dLbl>
              <c:idx val="0"/>
              <c:layout>
                <c:manualLayout>
                  <c:x val="4.1259500542888163E-2"/>
                  <c:y val="-4.2328042328042326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1"/>
              <c:layout>
                <c:manualLayout>
                  <c:x val="7.1661237785016291E-2"/>
                  <c:y val="-2.5867136978248134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2"/>
              <c:layout>
                <c:manualLayout>
                  <c:x val="5.2967247172279359E-2"/>
                  <c:y val="-1.9310549144319965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3"/>
              <c:layout>
                <c:manualLayout>
                  <c:x val="5.8631921824104233E-2"/>
                  <c:y val="-5.4085831863609643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4"/>
              <c:layout>
                <c:manualLayout>
                  <c:x val="4.3431053203040172E-2"/>
                  <c:y val="1.410934744268069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5"/>
              <c:layout>
                <c:manualLayout>
                  <c:x val="2.1715526601520086E-2"/>
                  <c:y val="3.9976484420928694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6"/>
              <c:layout>
                <c:manualLayout>
                  <c:x val="3.2573289902280131E-2"/>
                  <c:y val="4.7031158142269165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7"/>
              <c:layout>
                <c:manualLayout>
                  <c:x val="-3.4744842562432141E-2"/>
                  <c:y val="2.3515579071134628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8"/>
              <c:layout>
                <c:manualLayout>
                  <c:x val="0"/>
                  <c:y val="8.2304526748971193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9"/>
              <c:layout>
                <c:manualLayout>
                  <c:x val="0.10423452768729634"/>
                  <c:y val="-3.2921810699588522E-2"/>
                </c:manualLayout>
              </c:layout>
              <c:numFmt formatCode="0.0%" sourceLinked="0"/>
              <c:spPr>
                <a:noFill/>
                <a:effectLst/>
              </c:spPr>
              <c:txPr>
                <a:bodyPr wrap="square" lIns="38100" tIns="19050" rIns="38100" bIns="19050" anchor="ctr">
                  <a:spAutoFit/>
                </a:bodyPr>
                <a:lstStyle/>
                <a:p>
                  <a:pPr>
                    <a:defRPr sz="1000">
                      <a:latin typeface="HelveticaNeueLT Std" panose="020B0604020202020204" pitchFamily="34" charset="0"/>
                    </a:defRPr>
                  </a:pPr>
                  <a:endParaRPr lang="es-MX"/>
                </a:p>
              </c:txPr>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a:latin typeface="HelveticaNeueLT Std" panose="020B0604020202020204" pitchFamily="34" charset="0"/>
                  </a:defRPr>
                </a:pPr>
                <a:endParaRPr lang="es-MX"/>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'[8]C7 (Pág. 24) 2010'!$B$65:$B$74</c:f>
              <c:strCache>
                <c:ptCount val="10"/>
                <c:pt idx="0">
                  <c:v>I</c:v>
                </c:pt>
                <c:pt idx="1">
                  <c:v>II</c:v>
                </c:pt>
                <c:pt idx="2">
                  <c:v>III</c:v>
                </c:pt>
                <c:pt idx="3">
                  <c:v>IV</c:v>
                </c:pt>
                <c:pt idx="4">
                  <c:v>V</c:v>
                </c:pt>
                <c:pt idx="5">
                  <c:v>VI</c:v>
                </c:pt>
                <c:pt idx="6">
                  <c:v>VII</c:v>
                </c:pt>
                <c:pt idx="7">
                  <c:v>VIII</c:v>
                </c:pt>
                <c:pt idx="8">
                  <c:v>IX</c:v>
                </c:pt>
                <c:pt idx="9">
                  <c:v>X</c:v>
                </c:pt>
              </c:strCache>
            </c:strRef>
          </c:cat>
          <c:val>
            <c:numRef>
              <c:f>'[8]C7 (Pág. 24) 2010'!$C$65:$C$74</c:f>
              <c:numCache>
                <c:formatCode>General</c:formatCode>
                <c:ptCount val="10"/>
                <c:pt idx="0">
                  <c:v>1.9710986675394824</c:v>
                </c:pt>
                <c:pt idx="1">
                  <c:v>3.3824458106717721</c:v>
                </c:pt>
                <c:pt idx="2">
                  <c:v>4.3795552765097581</c:v>
                </c:pt>
                <c:pt idx="3">
                  <c:v>5.3027336245117596</c:v>
                </c:pt>
                <c:pt idx="4">
                  <c:v>6.3314519341736082</c:v>
                </c:pt>
                <c:pt idx="5">
                  <c:v>7.6557851625617497</c:v>
                </c:pt>
                <c:pt idx="6">
                  <c:v>9.1898155038351685</c:v>
                </c:pt>
                <c:pt idx="7">
                  <c:v>11.901355839512314</c:v>
                </c:pt>
                <c:pt idx="8">
                  <c:v>16.179677504598356</c:v>
                </c:pt>
                <c:pt idx="9">
                  <c:v>33.70608009335934</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9.1903186368804887E-2"/>
          <c:y val="0.86657334499854177"/>
          <c:w val="0.82089922798738102"/>
          <c:h val="0.13169483444199104"/>
        </c:manualLayout>
      </c:layout>
      <c:overlay val="0"/>
      <c:txPr>
        <a:bodyPr/>
        <a:lstStyle/>
        <a:p>
          <a:pPr rtl="0">
            <a:defRPr sz="1000" b="0">
              <a:latin typeface="HelveticaNeueLT Std Med" panose="020B0604020202020204" pitchFamily="34" charset="0"/>
            </a:defRPr>
          </a:pPr>
          <a:endParaRPr lang="es-MX"/>
        </a:p>
      </c:txPr>
    </c:legend>
    <c:plotVisOnly val="1"/>
    <c:dispBlanksAs val="zero"/>
    <c:showDLblsOverMax val="0"/>
  </c:chart>
  <c:spPr>
    <a:ln>
      <a:noFill/>
    </a:ln>
  </c:spPr>
  <c:txPr>
    <a:bodyPr/>
    <a:lstStyle/>
    <a:p>
      <a:pPr>
        <a:defRPr sz="1000" b="0" i="0" u="none" strike="noStrike" baseline="0">
          <a:solidFill>
            <a:srgbClr val="424242"/>
          </a:solidFill>
          <a:latin typeface="Calibri"/>
          <a:ea typeface="Calibri"/>
          <a:cs typeface="Calibri"/>
        </a:defRPr>
      </a:pPr>
      <a:endParaRPr lang="es-MX"/>
    </a:p>
  </c:txPr>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MX" sz="1400" b="0" i="0" baseline="0">
                <a:effectLst/>
                <a:latin typeface="Gotham Medium" pitchFamily="2" charset="0"/>
              </a:rPr>
              <a:t>Ingreso corriente monetario</a:t>
            </a:r>
            <a:endParaRPr lang="es-MX" sz="1400" b="0">
              <a:effectLst/>
              <a:latin typeface="Gotham Medium" pitchFamily="2" charset="0"/>
            </a:endParaRPr>
          </a:p>
        </c:rich>
      </c:tx>
      <c:overlay val="0"/>
    </c:title>
    <c:autoTitleDeleted val="0"/>
    <c:view3D>
      <c:rotX val="30"/>
      <c:rotY val="100"/>
      <c:rAngAx val="0"/>
      <c:perspective val="0"/>
    </c:view3D>
    <c:floor>
      <c:thickness val="0"/>
    </c:floor>
    <c:sideWall>
      <c:thickness val="0"/>
    </c:sideWall>
    <c:backWall>
      <c:thickness val="0"/>
    </c:backWall>
    <c:plotArea>
      <c:layout>
        <c:manualLayout>
          <c:layoutTarget val="inner"/>
          <c:xMode val="edge"/>
          <c:yMode val="edge"/>
          <c:x val="3.1446540880503146E-3"/>
          <c:y val="0.12494652720648725"/>
          <c:w val="0.97923711187045015"/>
          <c:h val="0.46978826340737256"/>
        </c:manualLayout>
      </c:layout>
      <c:pie3DChart>
        <c:varyColors val="1"/>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16777285492374677"/>
          <c:y val="0.6009503479928564"/>
          <c:w val="0.59579134240872955"/>
          <c:h val="0.3757881790808465"/>
        </c:manualLayout>
      </c:layout>
      <c:overlay val="0"/>
      <c:txPr>
        <a:bodyPr/>
        <a:lstStyle/>
        <a:p>
          <a:pPr rtl="0">
            <a:defRPr sz="800" b="1" i="0" u="none" strike="noStrike" baseline="0">
              <a:solidFill>
                <a:schemeClr val="tx1"/>
              </a:solidFill>
              <a:latin typeface="Gotham Book" panose="02000603040000020004" pitchFamily="2" charset="0"/>
              <a:ea typeface="Calibri"/>
              <a:cs typeface="Calibri"/>
            </a:defRPr>
          </a:pPr>
          <a:endParaRPr lang="es-MX"/>
        </a:p>
      </c:txPr>
    </c:legend>
    <c:plotVisOnly val="1"/>
    <c:dispBlanksAs val="zero"/>
    <c:showDLblsOverMax val="0"/>
  </c:chart>
  <c:spPr>
    <a:noFill/>
    <a:ln>
      <a:noFill/>
    </a:ln>
  </c:spPr>
  <c:txPr>
    <a:bodyPr/>
    <a:lstStyle/>
    <a:p>
      <a:pPr>
        <a:defRPr sz="1000" b="0" i="0" u="none" strike="noStrike" baseline="0">
          <a:solidFill>
            <a:srgbClr val="424242"/>
          </a:solidFill>
          <a:latin typeface="Calibri"/>
          <a:ea typeface="Calibri"/>
          <a:cs typeface="Calibri"/>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424242"/>
                </a:solidFill>
                <a:latin typeface="Calibri"/>
                <a:ea typeface="Calibri"/>
                <a:cs typeface="Calibri"/>
              </a:defRPr>
            </a:pPr>
            <a:r>
              <a:rPr lang="es-MX" sz="1300" b="1" i="0" u="none" strike="noStrike" baseline="0">
                <a:solidFill>
                  <a:sysClr val="windowText" lastClr="000000"/>
                </a:solidFill>
                <a:latin typeface="HelveticaNeueLT Std Med"/>
              </a:rPr>
              <a:t>Participación porcentual del ingreso corriente</a:t>
            </a:r>
          </a:p>
          <a:p>
            <a:pPr>
              <a:defRPr sz="1000" b="0" i="0" u="none" strike="noStrike" baseline="0">
                <a:solidFill>
                  <a:srgbClr val="424242"/>
                </a:solidFill>
                <a:latin typeface="Calibri"/>
                <a:ea typeface="Calibri"/>
                <a:cs typeface="Calibri"/>
              </a:defRPr>
            </a:pPr>
            <a:r>
              <a:rPr lang="es-MX" sz="1300" b="1" i="0" u="none" strike="noStrike" baseline="0">
                <a:solidFill>
                  <a:sysClr val="windowText" lastClr="000000"/>
                </a:solidFill>
                <a:latin typeface="HelveticaNeueLT Std Med"/>
              </a:rPr>
              <a:t>por deciles 2012</a:t>
            </a:r>
          </a:p>
        </c:rich>
      </c:tx>
      <c:layout>
        <c:manualLayout>
          <c:xMode val="edge"/>
          <c:yMode val="edge"/>
          <c:x val="0.16143241898684235"/>
          <c:y val="1.4109347442680775E-2"/>
        </c:manualLayout>
      </c:layout>
      <c:overlay val="1"/>
    </c:title>
    <c:autoTitleDeleted val="0"/>
    <c:view3D>
      <c:rotX val="30"/>
      <c:rotY val="50"/>
      <c:rAngAx val="0"/>
      <c:perspective val="20"/>
    </c:view3D>
    <c:floor>
      <c:thickness val="0"/>
    </c:floor>
    <c:sideWall>
      <c:thickness val="0"/>
    </c:sideWall>
    <c:backWall>
      <c:thickness val="0"/>
    </c:backWall>
    <c:plotArea>
      <c:layout>
        <c:manualLayout>
          <c:layoutTarget val="inner"/>
          <c:xMode val="edge"/>
          <c:yMode val="edge"/>
          <c:x val="8.3361467071518022E-2"/>
          <c:y val="8.3663986446138677E-2"/>
          <c:w val="0.75311804161734686"/>
          <c:h val="0.82326579547926881"/>
        </c:manualLayout>
      </c:layout>
      <c:pie3DChart>
        <c:varyColors val="1"/>
        <c:ser>
          <c:idx val="0"/>
          <c:order val="0"/>
          <c:spPr>
            <a:ln>
              <a:noFill/>
            </a:ln>
          </c:spPr>
          <c:explosion val="27"/>
          <c:dPt>
            <c:idx val="0"/>
            <c:bubble3D val="0"/>
            <c:spPr>
              <a:solidFill>
                <a:srgbClr val="61BF1A"/>
              </a:solidFill>
              <a:ln>
                <a:noFill/>
              </a:ln>
            </c:spPr>
          </c:dPt>
          <c:dPt>
            <c:idx val="1"/>
            <c:bubble3D val="0"/>
            <c:spPr>
              <a:solidFill>
                <a:srgbClr val="D60043"/>
              </a:solidFill>
              <a:ln>
                <a:noFill/>
              </a:ln>
            </c:spPr>
          </c:dPt>
          <c:dPt>
            <c:idx val="2"/>
            <c:bubble3D val="0"/>
            <c:spPr>
              <a:solidFill>
                <a:srgbClr val="BFBFBF"/>
              </a:solidFill>
              <a:ln>
                <a:noFill/>
              </a:ln>
            </c:spPr>
          </c:dPt>
          <c:dPt>
            <c:idx val="3"/>
            <c:bubble3D val="0"/>
            <c:spPr>
              <a:solidFill>
                <a:srgbClr val="00B050"/>
              </a:solidFill>
              <a:ln>
                <a:noFill/>
              </a:ln>
            </c:spPr>
          </c:dPt>
          <c:dPt>
            <c:idx val="4"/>
            <c:bubble3D val="0"/>
            <c:spPr>
              <a:solidFill>
                <a:srgbClr val="FF0000"/>
              </a:solidFill>
              <a:ln>
                <a:noFill/>
              </a:ln>
            </c:spPr>
          </c:dPt>
          <c:dPt>
            <c:idx val="5"/>
            <c:bubble3D val="0"/>
            <c:spPr>
              <a:solidFill>
                <a:srgbClr val="F79646"/>
              </a:solidFill>
              <a:ln>
                <a:noFill/>
              </a:ln>
            </c:spPr>
          </c:dPt>
          <c:dPt>
            <c:idx val="6"/>
            <c:bubble3D val="0"/>
            <c:explosion val="28"/>
            <c:spPr>
              <a:solidFill>
                <a:srgbClr val="93A9CF"/>
              </a:solidFill>
              <a:ln>
                <a:noFill/>
              </a:ln>
            </c:spPr>
          </c:dPt>
          <c:dPt>
            <c:idx val="7"/>
            <c:bubble3D val="0"/>
            <c:spPr>
              <a:solidFill>
                <a:srgbClr val="D19392"/>
              </a:solidFill>
              <a:ln>
                <a:noFill/>
              </a:ln>
            </c:spPr>
          </c:dPt>
          <c:dPt>
            <c:idx val="8"/>
            <c:bubble3D val="0"/>
            <c:spPr>
              <a:solidFill>
                <a:srgbClr val="B9CD96"/>
              </a:solidFill>
              <a:ln>
                <a:noFill/>
              </a:ln>
            </c:spPr>
          </c:dPt>
          <c:dPt>
            <c:idx val="9"/>
            <c:bubble3D val="0"/>
            <c:spPr>
              <a:solidFill>
                <a:srgbClr val="A99BBD"/>
              </a:solidFill>
              <a:ln>
                <a:noFill/>
              </a:ln>
            </c:spPr>
          </c:dPt>
          <c:dLbls>
            <c:dLbl>
              <c:idx val="0"/>
              <c:layout>
                <c:manualLayout>
                  <c:x val="3.4858387799564274E-2"/>
                  <c:y val="-2.1164021164021163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1"/>
              <c:layout>
                <c:manualLayout>
                  <c:x val="5.4466230936819016E-2"/>
                  <c:y val="-1.646090534979424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2"/>
              <c:layout>
                <c:manualLayout>
                  <c:x val="3.9215686274509803E-2"/>
                  <c:y val="-9.4062316284538074E-3"/>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3"/>
              <c:layout>
                <c:manualLayout>
                  <c:x val="4.3572984749455181E-2"/>
                  <c:y val="-5.8788947677836566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4"/>
              <c:layout>
                <c:manualLayout>
                  <c:x val="3.2679738562091505E-2"/>
                  <c:y val="3.5273368606701855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5"/>
              <c:layout>
                <c:manualLayout>
                  <c:x val="1.5250544662309368E-2"/>
                  <c:y val="2.3515579071134454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6"/>
              <c:layout>
                <c:manualLayout>
                  <c:x val="1.5250544662309368E-2"/>
                  <c:y val="4.2328042328042242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7"/>
              <c:layout>
                <c:manualLayout>
                  <c:x val="-3.921568627450981E-2"/>
                  <c:y val="1.410934744268069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8"/>
              <c:layout>
                <c:manualLayout>
                  <c:x val="-1.0893246187363835E-2"/>
                  <c:y val="4.7031158142269165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9"/>
              <c:layout>
                <c:manualLayout>
                  <c:x val="7.8431372549019607E-2"/>
                  <c:y val="-4.2328042328042326E-2"/>
                </c:manualLayout>
              </c:layout>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a:latin typeface="HelveticaNeueLT Std" panose="020B0604020202020204" pitchFamily="34" charset="0"/>
                  </a:defRPr>
                </a:pPr>
                <a:endParaRPr lang="es-MX"/>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'[8]C7 (Pág. 24) 2012'!$B$65:$B$74</c:f>
              <c:strCache>
                <c:ptCount val="10"/>
                <c:pt idx="0">
                  <c:v>I</c:v>
                </c:pt>
                <c:pt idx="1">
                  <c:v>II</c:v>
                </c:pt>
                <c:pt idx="2">
                  <c:v>III</c:v>
                </c:pt>
                <c:pt idx="3">
                  <c:v>IV</c:v>
                </c:pt>
                <c:pt idx="4">
                  <c:v>V</c:v>
                </c:pt>
                <c:pt idx="5">
                  <c:v>VI</c:v>
                </c:pt>
                <c:pt idx="6">
                  <c:v>VII</c:v>
                </c:pt>
                <c:pt idx="7">
                  <c:v>VIII</c:v>
                </c:pt>
                <c:pt idx="8">
                  <c:v>IX</c:v>
                </c:pt>
                <c:pt idx="9">
                  <c:v>X</c:v>
                </c:pt>
              </c:strCache>
            </c:strRef>
          </c:cat>
          <c:val>
            <c:numRef>
              <c:f>'[8]C7 (Pág. 24) 2012'!$C$65:$C$74</c:f>
              <c:numCache>
                <c:formatCode>General</c:formatCode>
                <c:ptCount val="10"/>
                <c:pt idx="0">
                  <c:v>1.9180806722991863</c:v>
                </c:pt>
                <c:pt idx="1">
                  <c:v>3.3212001860155755</c:v>
                </c:pt>
                <c:pt idx="2">
                  <c:v>4.2335561758617715</c:v>
                </c:pt>
                <c:pt idx="3">
                  <c:v>5.1924054965847999</c:v>
                </c:pt>
                <c:pt idx="4">
                  <c:v>6.2870518212528692</c:v>
                </c:pt>
                <c:pt idx="5">
                  <c:v>7.5555908440173596</c:v>
                </c:pt>
                <c:pt idx="6">
                  <c:v>9.1729375329380574</c:v>
                </c:pt>
                <c:pt idx="7">
                  <c:v>11.532354800327701</c:v>
                </c:pt>
                <c:pt idx="8">
                  <c:v>15.043536993042197</c:v>
                </c:pt>
                <c:pt idx="9">
                  <c:v>35.743285477660478</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9.1903144459883693E-2"/>
          <c:y val="0.86657334499854177"/>
          <c:w val="0.82089925033880562"/>
          <c:h val="0.13169483444199104"/>
        </c:manualLayout>
      </c:layout>
      <c:overlay val="0"/>
      <c:txPr>
        <a:bodyPr/>
        <a:lstStyle/>
        <a:p>
          <a:pPr rtl="0">
            <a:defRPr sz="1000" b="0">
              <a:latin typeface="HelveticaNeueLT Std Med" panose="020B0604020202020204" pitchFamily="34" charset="0"/>
            </a:defRPr>
          </a:pPr>
          <a:endParaRPr lang="es-MX"/>
        </a:p>
      </c:txPr>
    </c:legend>
    <c:plotVisOnly val="1"/>
    <c:dispBlanksAs val="zero"/>
    <c:showDLblsOverMax val="0"/>
  </c:chart>
  <c:spPr>
    <a:ln>
      <a:noFill/>
    </a:ln>
  </c:spPr>
  <c:txPr>
    <a:bodyPr/>
    <a:lstStyle/>
    <a:p>
      <a:pPr>
        <a:defRPr sz="1000" b="0" i="0" u="none" strike="noStrike" baseline="0">
          <a:solidFill>
            <a:srgbClr val="424242"/>
          </a:solidFill>
          <a:latin typeface="Calibri"/>
          <a:ea typeface="Calibri"/>
          <a:cs typeface="Calibri"/>
        </a:defRPr>
      </a:pPr>
      <a:endParaRPr lang="es-MX"/>
    </a:p>
  </c:txPr>
  <c:printSettings>
    <c:headerFooter/>
    <c:pageMargins b="0.75000000000000022" l="0.70000000000000018" r="0.70000000000000018" t="0.75000000000000022" header="0.3000000000000001" footer="0.30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MX" sz="1400" b="0" i="0" baseline="0">
                <a:effectLst/>
                <a:latin typeface="Gotham Medium" pitchFamily="2" charset="0"/>
              </a:rPr>
              <a:t>Ingreso corriente monetario</a:t>
            </a:r>
            <a:endParaRPr lang="es-MX" sz="1400" b="0">
              <a:effectLst/>
              <a:latin typeface="Gotham Medium" pitchFamily="2" charset="0"/>
            </a:endParaRPr>
          </a:p>
        </c:rich>
      </c:tx>
      <c:overlay val="0"/>
    </c:title>
    <c:autoTitleDeleted val="0"/>
    <c:view3D>
      <c:rotX val="30"/>
      <c:rotY val="100"/>
      <c:rAngAx val="0"/>
      <c:perspective val="0"/>
    </c:view3D>
    <c:floor>
      <c:thickness val="0"/>
    </c:floor>
    <c:sideWall>
      <c:thickness val="0"/>
    </c:sideWall>
    <c:backWall>
      <c:thickness val="0"/>
    </c:backWall>
    <c:plotArea>
      <c:layout>
        <c:manualLayout>
          <c:layoutTarget val="inner"/>
          <c:xMode val="edge"/>
          <c:yMode val="edge"/>
          <c:x val="3.1446540880503146E-3"/>
          <c:y val="0.12494652720648725"/>
          <c:w val="0.97923711187045015"/>
          <c:h val="0.46978826340737256"/>
        </c:manualLayout>
      </c:layout>
      <c:pie3DChart>
        <c:varyColors val="1"/>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16777284935452935"/>
          <c:y val="0.6009503479928564"/>
          <c:w val="0.59579135577485109"/>
          <c:h val="0.3757881790808465"/>
        </c:manualLayout>
      </c:layout>
      <c:overlay val="0"/>
      <c:txPr>
        <a:bodyPr/>
        <a:lstStyle/>
        <a:p>
          <a:pPr rtl="0">
            <a:defRPr sz="800" b="1" i="0" u="none" strike="noStrike" baseline="0">
              <a:solidFill>
                <a:schemeClr val="tx1"/>
              </a:solidFill>
              <a:latin typeface="Gotham Book" panose="02000603040000020004" pitchFamily="2" charset="0"/>
              <a:ea typeface="Calibri"/>
              <a:cs typeface="Calibri"/>
            </a:defRPr>
          </a:pPr>
          <a:endParaRPr lang="es-MX"/>
        </a:p>
      </c:txPr>
    </c:legend>
    <c:plotVisOnly val="1"/>
    <c:dispBlanksAs val="zero"/>
    <c:showDLblsOverMax val="0"/>
  </c:chart>
  <c:spPr>
    <a:noFill/>
    <a:ln>
      <a:noFill/>
    </a:ln>
  </c:spPr>
  <c:txPr>
    <a:bodyPr/>
    <a:lstStyle/>
    <a:p>
      <a:pPr>
        <a:defRPr sz="1000" b="0" i="0" u="none" strike="noStrike" baseline="0">
          <a:solidFill>
            <a:srgbClr val="424242"/>
          </a:solidFill>
          <a:latin typeface="Calibri"/>
          <a:ea typeface="Calibri"/>
          <a:cs typeface="Calibri"/>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424242"/>
                </a:solidFill>
                <a:latin typeface="Calibri"/>
                <a:ea typeface="Calibri"/>
                <a:cs typeface="Calibri"/>
              </a:defRPr>
            </a:pPr>
            <a:r>
              <a:rPr lang="es-MX" sz="1300" b="1" i="0" u="none" strike="noStrike" baseline="0">
                <a:solidFill>
                  <a:sysClr val="windowText" lastClr="000000"/>
                </a:solidFill>
                <a:latin typeface="HelveticaNeueLT Std Med"/>
              </a:rPr>
              <a:t>Participación porcentual del ingreso corriente</a:t>
            </a:r>
          </a:p>
          <a:p>
            <a:pPr>
              <a:defRPr sz="1000" b="0" i="0" u="none" strike="noStrike" baseline="0">
                <a:solidFill>
                  <a:srgbClr val="424242"/>
                </a:solidFill>
                <a:latin typeface="Calibri"/>
                <a:ea typeface="Calibri"/>
                <a:cs typeface="Calibri"/>
              </a:defRPr>
            </a:pPr>
            <a:r>
              <a:rPr lang="es-MX" sz="1300" b="1" i="0" u="none" strike="noStrike" baseline="0">
                <a:solidFill>
                  <a:sysClr val="windowText" lastClr="000000"/>
                </a:solidFill>
                <a:latin typeface="HelveticaNeueLT Std Med"/>
              </a:rPr>
              <a:t>por deciles 2014</a:t>
            </a:r>
          </a:p>
        </c:rich>
      </c:tx>
      <c:overlay val="1"/>
    </c:title>
    <c:autoTitleDeleted val="0"/>
    <c:view3D>
      <c:rotX val="30"/>
      <c:rotY val="60"/>
      <c:rAngAx val="0"/>
      <c:perspective val="20"/>
    </c:view3D>
    <c:floor>
      <c:thickness val="0"/>
    </c:floor>
    <c:sideWall>
      <c:thickness val="0"/>
    </c:sideWall>
    <c:backWall>
      <c:thickness val="0"/>
    </c:backWall>
    <c:plotArea>
      <c:layout/>
      <c:pie3DChart>
        <c:varyColors val="1"/>
        <c:ser>
          <c:idx val="0"/>
          <c:order val="0"/>
          <c:spPr>
            <a:ln>
              <a:noFill/>
            </a:ln>
          </c:spPr>
          <c:explosion val="22"/>
          <c:dPt>
            <c:idx val="0"/>
            <c:bubble3D val="0"/>
            <c:spPr>
              <a:solidFill>
                <a:srgbClr val="61BF1A"/>
              </a:solidFill>
              <a:ln>
                <a:noFill/>
              </a:ln>
            </c:spPr>
          </c:dPt>
          <c:dPt>
            <c:idx val="1"/>
            <c:bubble3D val="0"/>
            <c:spPr>
              <a:solidFill>
                <a:srgbClr val="D60043"/>
              </a:solidFill>
              <a:ln>
                <a:noFill/>
              </a:ln>
            </c:spPr>
          </c:dPt>
          <c:dPt>
            <c:idx val="2"/>
            <c:bubble3D val="0"/>
            <c:spPr>
              <a:solidFill>
                <a:srgbClr val="BFBFBF"/>
              </a:solidFill>
              <a:ln>
                <a:noFill/>
              </a:ln>
            </c:spPr>
          </c:dPt>
          <c:dPt>
            <c:idx val="3"/>
            <c:bubble3D val="0"/>
            <c:spPr>
              <a:solidFill>
                <a:srgbClr val="00B050"/>
              </a:solidFill>
              <a:ln>
                <a:noFill/>
              </a:ln>
            </c:spPr>
          </c:dPt>
          <c:dPt>
            <c:idx val="4"/>
            <c:bubble3D val="0"/>
            <c:spPr>
              <a:solidFill>
                <a:srgbClr val="FF0000"/>
              </a:solidFill>
              <a:ln>
                <a:noFill/>
              </a:ln>
            </c:spPr>
          </c:dPt>
          <c:dPt>
            <c:idx val="5"/>
            <c:bubble3D val="0"/>
            <c:spPr>
              <a:solidFill>
                <a:srgbClr val="F79646"/>
              </a:solidFill>
              <a:ln>
                <a:noFill/>
              </a:ln>
            </c:spPr>
          </c:dPt>
          <c:dPt>
            <c:idx val="6"/>
            <c:bubble3D val="0"/>
            <c:spPr>
              <a:solidFill>
                <a:srgbClr val="93A9CF"/>
              </a:solidFill>
              <a:ln>
                <a:noFill/>
              </a:ln>
            </c:spPr>
          </c:dPt>
          <c:dPt>
            <c:idx val="7"/>
            <c:bubble3D val="0"/>
            <c:spPr>
              <a:solidFill>
                <a:srgbClr val="D19392"/>
              </a:solidFill>
              <a:ln>
                <a:noFill/>
              </a:ln>
            </c:spPr>
          </c:dPt>
          <c:dPt>
            <c:idx val="8"/>
            <c:bubble3D val="0"/>
            <c:spPr>
              <a:solidFill>
                <a:srgbClr val="B9CD96"/>
              </a:solidFill>
              <a:ln>
                <a:noFill/>
              </a:ln>
            </c:spPr>
          </c:dPt>
          <c:dPt>
            <c:idx val="9"/>
            <c:bubble3D val="0"/>
            <c:spPr>
              <a:solidFill>
                <a:srgbClr val="A99BBD"/>
              </a:solidFill>
              <a:ln>
                <a:noFill/>
              </a:ln>
            </c:spPr>
          </c:dPt>
          <c:dLbls>
            <c:dLbl>
              <c:idx val="0"/>
              <c:layout>
                <c:manualLayout>
                  <c:x val="4.793028322440087E-2"/>
                  <c:y val="-2.821869488536155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1"/>
              <c:layout>
                <c:manualLayout>
                  <c:x val="4.357298474945534E-2"/>
                  <c:y val="-1.646090534979424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2"/>
              <c:layout>
                <c:manualLayout>
                  <c:x val="5.2287581699346247E-2"/>
                  <c:y val="-2.3515579071134627E-3"/>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3"/>
              <c:layout>
                <c:manualLayout>
                  <c:x val="5.2287581699346247E-2"/>
                  <c:y val="1.410934744268069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4"/>
              <c:layout>
                <c:manualLayout>
                  <c:x val="3.2679738562091505E-2"/>
                  <c:y val="2.8218694885361467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5"/>
              <c:layout>
                <c:manualLayout>
                  <c:x val="2.3965141612200435E-2"/>
                  <c:y val="3.292181069958839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6"/>
              <c:layout>
                <c:manualLayout>
                  <c:x val="4.3572984749455299E-2"/>
                  <c:y val="6.3492063492063489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7"/>
              <c:layout>
                <c:manualLayout>
                  <c:x val="-4.5751633986928102E-2"/>
                  <c:y val="0"/>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8"/>
              <c:layout>
                <c:manualLayout>
                  <c:x val="-2.178649237472767E-2"/>
                  <c:y val="4.7031158142269254E-3"/>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9"/>
              <c:layout>
                <c:manualLayout>
                  <c:x val="6.3180827886710242E-2"/>
                  <c:y val="-5.4085739282589675E-2"/>
                </c:manualLayout>
              </c:layout>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a:latin typeface="HelveticaNeueLT Std" panose="020B0604020202020204" pitchFamily="34" charset="0"/>
                  </a:defRPr>
                </a:pPr>
                <a:endParaRPr lang="es-MX"/>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'[8]C7 (Pág. 24) 2014'!$B$65:$B$74</c:f>
              <c:strCache>
                <c:ptCount val="10"/>
                <c:pt idx="0">
                  <c:v>I</c:v>
                </c:pt>
                <c:pt idx="1">
                  <c:v>II</c:v>
                </c:pt>
                <c:pt idx="2">
                  <c:v>III</c:v>
                </c:pt>
                <c:pt idx="3">
                  <c:v>IV</c:v>
                </c:pt>
                <c:pt idx="4">
                  <c:v>V</c:v>
                </c:pt>
                <c:pt idx="5">
                  <c:v>VI</c:v>
                </c:pt>
                <c:pt idx="6">
                  <c:v>VII</c:v>
                </c:pt>
                <c:pt idx="7">
                  <c:v>VIII</c:v>
                </c:pt>
                <c:pt idx="8">
                  <c:v>IX</c:v>
                </c:pt>
                <c:pt idx="9">
                  <c:v>X</c:v>
                </c:pt>
              </c:strCache>
            </c:strRef>
          </c:cat>
          <c:val>
            <c:numRef>
              <c:f>'[8]C7 (Pág. 24) 2014'!$C$65:$C$74</c:f>
              <c:numCache>
                <c:formatCode>General</c:formatCode>
                <c:ptCount val="10"/>
                <c:pt idx="0">
                  <c:v>2.2260732930624272</c:v>
                </c:pt>
                <c:pt idx="1">
                  <c:v>3.629328326320179</c:v>
                </c:pt>
                <c:pt idx="2">
                  <c:v>4.4987908448182763</c:v>
                </c:pt>
                <c:pt idx="3">
                  <c:v>5.4635614125164453</c:v>
                </c:pt>
                <c:pt idx="4">
                  <c:v>6.4875691498264398</c:v>
                </c:pt>
                <c:pt idx="5">
                  <c:v>7.5587983285081259</c:v>
                </c:pt>
                <c:pt idx="6">
                  <c:v>8.9898808575870159</c:v>
                </c:pt>
                <c:pt idx="7">
                  <c:v>11.256324129849721</c:v>
                </c:pt>
                <c:pt idx="8">
                  <c:v>15.100787274742917</c:v>
                </c:pt>
                <c:pt idx="9">
                  <c:v>34.788886382768453</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9.1903079814860011E-2"/>
          <c:y val="0.86657334499854177"/>
          <c:w val="0.82089923914486218"/>
          <c:h val="0.13169483444199104"/>
        </c:manualLayout>
      </c:layout>
      <c:overlay val="0"/>
      <c:txPr>
        <a:bodyPr/>
        <a:lstStyle/>
        <a:p>
          <a:pPr rtl="0">
            <a:defRPr sz="1000" b="0">
              <a:latin typeface="HelveticaNeueLT Std" panose="020B0604020202020204" pitchFamily="34" charset="0"/>
            </a:defRPr>
          </a:pPr>
          <a:endParaRPr lang="es-MX"/>
        </a:p>
      </c:txPr>
    </c:legend>
    <c:plotVisOnly val="1"/>
    <c:dispBlanksAs val="zero"/>
    <c:showDLblsOverMax val="0"/>
  </c:chart>
  <c:spPr>
    <a:ln>
      <a:noFill/>
    </a:ln>
  </c:spPr>
  <c:txPr>
    <a:bodyPr/>
    <a:lstStyle/>
    <a:p>
      <a:pPr>
        <a:defRPr sz="1000" b="0" i="0" u="none" strike="noStrike" baseline="0">
          <a:solidFill>
            <a:srgbClr val="424242"/>
          </a:solidFill>
          <a:latin typeface="Calibri"/>
          <a:ea typeface="Calibri"/>
          <a:cs typeface="Calibri"/>
        </a:defRPr>
      </a:pPr>
      <a:endParaRPr lang="es-MX"/>
    </a:p>
  </c:txPr>
  <c:printSettings>
    <c:headerFooter/>
    <c:pageMargins b="0.75000000000000022" l="0.70000000000000018" r="0.70000000000000018" t="0.75000000000000022" header="0.3000000000000001" footer="0.300000000000000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MX" sz="1400" b="0" i="0" baseline="0">
                <a:effectLst/>
                <a:latin typeface="Gotham Medium" pitchFamily="2" charset="0"/>
              </a:rPr>
              <a:t>Ingreso corriente monetario</a:t>
            </a:r>
            <a:endParaRPr lang="es-MX" sz="1400" b="0">
              <a:effectLst/>
              <a:latin typeface="Gotham Medium" pitchFamily="2" charset="0"/>
            </a:endParaRPr>
          </a:p>
        </c:rich>
      </c:tx>
      <c:overlay val="0"/>
    </c:title>
    <c:autoTitleDeleted val="0"/>
    <c:view3D>
      <c:rotX val="30"/>
      <c:rotY val="100"/>
      <c:rAngAx val="0"/>
      <c:perspective val="0"/>
    </c:view3D>
    <c:floor>
      <c:thickness val="0"/>
    </c:floor>
    <c:sideWall>
      <c:thickness val="0"/>
    </c:sideWall>
    <c:backWall>
      <c:thickness val="0"/>
    </c:backWall>
    <c:plotArea>
      <c:layout>
        <c:manualLayout>
          <c:layoutTarget val="inner"/>
          <c:xMode val="edge"/>
          <c:yMode val="edge"/>
          <c:x val="3.1446540880503146E-3"/>
          <c:y val="0.12494652720648725"/>
          <c:w val="0.97923711187045015"/>
          <c:h val="0.46978826340737256"/>
        </c:manualLayout>
      </c:layout>
      <c:pie3DChart>
        <c:varyColors val="1"/>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16777284935452935"/>
          <c:y val="0.6009503479928564"/>
          <c:w val="0.59579135577485109"/>
          <c:h val="0.3757881790808465"/>
        </c:manualLayout>
      </c:layout>
      <c:overlay val="0"/>
      <c:txPr>
        <a:bodyPr/>
        <a:lstStyle/>
        <a:p>
          <a:pPr rtl="0">
            <a:defRPr sz="800" b="1" i="0" u="none" strike="noStrike" baseline="0">
              <a:solidFill>
                <a:schemeClr val="tx1"/>
              </a:solidFill>
              <a:latin typeface="Gotham Book" panose="02000603040000020004" pitchFamily="2" charset="0"/>
              <a:ea typeface="Calibri"/>
              <a:cs typeface="Calibri"/>
            </a:defRPr>
          </a:pPr>
          <a:endParaRPr lang="es-MX"/>
        </a:p>
      </c:txPr>
    </c:legend>
    <c:plotVisOnly val="1"/>
    <c:dispBlanksAs val="zero"/>
    <c:showDLblsOverMax val="0"/>
  </c:chart>
  <c:spPr>
    <a:noFill/>
    <a:ln>
      <a:noFill/>
    </a:ln>
  </c:spPr>
  <c:txPr>
    <a:bodyPr/>
    <a:lstStyle/>
    <a:p>
      <a:pPr>
        <a:defRPr sz="1000" b="0" i="0" u="none" strike="noStrike" baseline="0">
          <a:solidFill>
            <a:srgbClr val="424242"/>
          </a:solidFill>
          <a:latin typeface="Calibri"/>
          <a:ea typeface="Calibri"/>
          <a:cs typeface="Calibri"/>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424242"/>
                </a:solidFill>
                <a:latin typeface="Calibri"/>
                <a:ea typeface="Calibri"/>
                <a:cs typeface="Calibri"/>
              </a:defRPr>
            </a:pPr>
            <a:r>
              <a:rPr lang="es-MX" sz="1300" b="1" i="0" u="none" strike="noStrike" baseline="0">
                <a:solidFill>
                  <a:sysClr val="windowText" lastClr="000000"/>
                </a:solidFill>
                <a:latin typeface="HelveticaNeueLT Std Med"/>
              </a:rPr>
              <a:t>Participación porcentual del ingreso corriente</a:t>
            </a:r>
          </a:p>
          <a:p>
            <a:pPr>
              <a:defRPr sz="1000" b="0" i="0" u="none" strike="noStrike" baseline="0">
                <a:solidFill>
                  <a:srgbClr val="424242"/>
                </a:solidFill>
                <a:latin typeface="Calibri"/>
                <a:ea typeface="Calibri"/>
                <a:cs typeface="Calibri"/>
              </a:defRPr>
            </a:pPr>
            <a:r>
              <a:rPr lang="es-MX" sz="1300" b="1" i="0" u="none" strike="noStrike" baseline="0">
                <a:solidFill>
                  <a:sysClr val="windowText" lastClr="000000"/>
                </a:solidFill>
                <a:latin typeface="HelveticaNeueLT Std Med"/>
              </a:rPr>
              <a:t>por deciles 2016</a:t>
            </a:r>
          </a:p>
        </c:rich>
      </c:tx>
      <c:overlay val="1"/>
    </c:title>
    <c:autoTitleDeleted val="0"/>
    <c:view3D>
      <c:rotX val="30"/>
      <c:rotY val="60"/>
      <c:rAngAx val="0"/>
      <c:perspective val="20"/>
    </c:view3D>
    <c:floor>
      <c:thickness val="0"/>
    </c:floor>
    <c:sideWall>
      <c:thickness val="0"/>
    </c:sideWall>
    <c:backWall>
      <c:thickness val="0"/>
    </c:backWall>
    <c:plotArea>
      <c:layout/>
      <c:pie3DChart>
        <c:varyColors val="1"/>
        <c:ser>
          <c:idx val="0"/>
          <c:order val="0"/>
          <c:spPr>
            <a:ln>
              <a:noFill/>
            </a:ln>
          </c:spPr>
          <c:explosion val="25"/>
          <c:dPt>
            <c:idx val="0"/>
            <c:bubble3D val="0"/>
            <c:spPr>
              <a:solidFill>
                <a:srgbClr val="61BF1A"/>
              </a:solidFill>
              <a:ln>
                <a:noFill/>
              </a:ln>
            </c:spPr>
          </c:dPt>
          <c:dPt>
            <c:idx val="1"/>
            <c:bubble3D val="0"/>
            <c:spPr>
              <a:solidFill>
                <a:srgbClr val="D60043"/>
              </a:solidFill>
              <a:ln>
                <a:noFill/>
              </a:ln>
            </c:spPr>
          </c:dPt>
          <c:dPt>
            <c:idx val="2"/>
            <c:bubble3D val="0"/>
            <c:spPr>
              <a:solidFill>
                <a:srgbClr val="BFBFBF"/>
              </a:solidFill>
              <a:ln>
                <a:noFill/>
              </a:ln>
            </c:spPr>
          </c:dPt>
          <c:dPt>
            <c:idx val="3"/>
            <c:bubble3D val="0"/>
            <c:spPr>
              <a:solidFill>
                <a:srgbClr val="00B050"/>
              </a:solidFill>
              <a:ln>
                <a:noFill/>
              </a:ln>
            </c:spPr>
          </c:dPt>
          <c:dPt>
            <c:idx val="4"/>
            <c:bubble3D val="0"/>
            <c:spPr>
              <a:solidFill>
                <a:srgbClr val="FF0000"/>
              </a:solidFill>
              <a:ln>
                <a:noFill/>
              </a:ln>
            </c:spPr>
          </c:dPt>
          <c:dPt>
            <c:idx val="5"/>
            <c:bubble3D val="0"/>
            <c:spPr>
              <a:solidFill>
                <a:srgbClr val="F79646"/>
              </a:solidFill>
              <a:ln>
                <a:noFill/>
              </a:ln>
            </c:spPr>
          </c:dPt>
          <c:dPt>
            <c:idx val="6"/>
            <c:bubble3D val="0"/>
            <c:spPr>
              <a:solidFill>
                <a:srgbClr val="93A9CF"/>
              </a:solidFill>
              <a:ln>
                <a:noFill/>
              </a:ln>
            </c:spPr>
          </c:dPt>
          <c:dPt>
            <c:idx val="7"/>
            <c:bubble3D val="0"/>
            <c:spPr>
              <a:solidFill>
                <a:srgbClr val="D19392"/>
              </a:solidFill>
              <a:ln>
                <a:noFill/>
              </a:ln>
            </c:spPr>
          </c:dPt>
          <c:dPt>
            <c:idx val="8"/>
            <c:bubble3D val="0"/>
            <c:spPr>
              <a:solidFill>
                <a:srgbClr val="B9CD96"/>
              </a:solidFill>
              <a:ln>
                <a:noFill/>
              </a:ln>
            </c:spPr>
          </c:dPt>
          <c:dPt>
            <c:idx val="9"/>
            <c:bubble3D val="0"/>
            <c:spPr>
              <a:solidFill>
                <a:srgbClr val="A99BBD"/>
              </a:solidFill>
              <a:ln>
                <a:noFill/>
              </a:ln>
            </c:spPr>
          </c:dPt>
          <c:dLbls>
            <c:dLbl>
              <c:idx val="0"/>
              <c:layout>
                <c:manualLayout>
                  <c:x val="4.793028322440087E-2"/>
                  <c:y val="-2.821869488536155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1"/>
              <c:layout>
                <c:manualLayout>
                  <c:x val="4.357298474945534E-2"/>
                  <c:y val="-1.646090534979424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2"/>
              <c:layout>
                <c:manualLayout>
                  <c:x val="5.2287581699346247E-2"/>
                  <c:y val="-2.3515579071134627E-3"/>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3"/>
              <c:layout>
                <c:manualLayout>
                  <c:x val="5.2287581699346247E-2"/>
                  <c:y val="1.410934744268069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4"/>
              <c:layout>
                <c:manualLayout>
                  <c:x val="3.2679738562091505E-2"/>
                  <c:y val="2.8218694885361467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5"/>
              <c:layout>
                <c:manualLayout>
                  <c:x val="2.3965141612200435E-2"/>
                  <c:y val="3.292181069958839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6"/>
              <c:layout>
                <c:manualLayout>
                  <c:x val="4.3572984749455299E-2"/>
                  <c:y val="6.3492063492063489E-2"/>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7"/>
              <c:layout>
                <c:manualLayout>
                  <c:x val="-4.5751633986928102E-2"/>
                  <c:y val="0"/>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8"/>
              <c:layout>
                <c:manualLayout>
                  <c:x val="-2.178649237472767E-2"/>
                  <c:y val="4.7031158142269254E-3"/>
                </c:manualLayout>
              </c:layout>
              <c:dLblPos val="bestFit"/>
              <c:showLegendKey val="0"/>
              <c:showVal val="0"/>
              <c:showCatName val="0"/>
              <c:showSerName val="0"/>
              <c:showPercent val="1"/>
              <c:showBubbleSize val="0"/>
              <c:extLst>
                <c:ext xmlns:c15="http://schemas.microsoft.com/office/drawing/2012/chart" uri="{CE6537A1-D6FC-4f65-9D91-7224C49458BB}"/>
              </c:extLst>
            </c:dLbl>
            <c:dLbl>
              <c:idx val="9"/>
              <c:layout>
                <c:manualLayout>
                  <c:x val="6.3180827886710242E-2"/>
                  <c:y val="-5.4085739282589675E-2"/>
                </c:manualLayout>
              </c:layout>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a:latin typeface="HelveticaNeueLT Std" panose="020B0604020202020204" pitchFamily="34" charset="0"/>
                  </a:defRPr>
                </a:pPr>
                <a:endParaRPr lang="es-MX"/>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'C7 (Pág. 26) 2016'!$B$8:$B$17</c:f>
              <c:strCache>
                <c:ptCount val="10"/>
                <c:pt idx="0">
                  <c:v>I</c:v>
                </c:pt>
                <c:pt idx="1">
                  <c:v>II</c:v>
                </c:pt>
                <c:pt idx="2">
                  <c:v>III</c:v>
                </c:pt>
                <c:pt idx="3">
                  <c:v>IV</c:v>
                </c:pt>
                <c:pt idx="4">
                  <c:v>V</c:v>
                </c:pt>
                <c:pt idx="5">
                  <c:v>VI</c:v>
                </c:pt>
                <c:pt idx="6">
                  <c:v>VII</c:v>
                </c:pt>
                <c:pt idx="7">
                  <c:v>VIII</c:v>
                </c:pt>
                <c:pt idx="8">
                  <c:v>IX</c:v>
                </c:pt>
                <c:pt idx="9">
                  <c:v>X</c:v>
                </c:pt>
              </c:strCache>
            </c:strRef>
          </c:cat>
          <c:val>
            <c:numRef>
              <c:f>'C7 (Pág. 26) 2016'!$D$8:$D$17</c:f>
              <c:numCache>
                <c:formatCode>0.0</c:formatCode>
                <c:ptCount val="10"/>
                <c:pt idx="0">
                  <c:v>2.4228208804405393</c:v>
                </c:pt>
                <c:pt idx="1">
                  <c:v>3.8440257145824752</c:v>
                </c:pt>
                <c:pt idx="2">
                  <c:v>4.8124883942118339</c:v>
                </c:pt>
                <c:pt idx="3">
                  <c:v>5.7647372262618033</c:v>
                </c:pt>
                <c:pt idx="4">
                  <c:v>6.8382562521520169</c:v>
                </c:pt>
                <c:pt idx="5">
                  <c:v>8.0188102765785771</c:v>
                </c:pt>
                <c:pt idx="6">
                  <c:v>9.6065893217638525</c:v>
                </c:pt>
                <c:pt idx="7">
                  <c:v>11.772124169727791</c:v>
                </c:pt>
                <c:pt idx="8">
                  <c:v>15.719201573200728</c:v>
                </c:pt>
                <c:pt idx="9">
                  <c:v>31.200946191080654</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9.1903079814860011E-2"/>
          <c:y val="0.86657334499854177"/>
          <c:w val="0.82089923914486218"/>
          <c:h val="0.13169483444199104"/>
        </c:manualLayout>
      </c:layout>
      <c:overlay val="0"/>
      <c:txPr>
        <a:bodyPr/>
        <a:lstStyle/>
        <a:p>
          <a:pPr rtl="0">
            <a:defRPr sz="1000" b="0">
              <a:latin typeface="HelveticaNeueLT Std" panose="020B0604020202020204" pitchFamily="34" charset="0"/>
            </a:defRPr>
          </a:pPr>
          <a:endParaRPr lang="es-MX"/>
        </a:p>
      </c:txPr>
    </c:legend>
    <c:plotVisOnly val="1"/>
    <c:dispBlanksAs val="zero"/>
    <c:showDLblsOverMax val="0"/>
  </c:chart>
  <c:spPr>
    <a:ln>
      <a:noFill/>
    </a:ln>
  </c:spPr>
  <c:txPr>
    <a:bodyPr/>
    <a:lstStyle/>
    <a:p>
      <a:pPr>
        <a:defRPr sz="1000" b="0" i="0" u="none" strike="noStrike" baseline="0">
          <a:solidFill>
            <a:srgbClr val="424242"/>
          </a:solidFill>
          <a:latin typeface="Calibri"/>
          <a:ea typeface="Calibri"/>
          <a:cs typeface="Calibri"/>
        </a:defRPr>
      </a:pPr>
      <a:endParaRPr lang="es-MX"/>
    </a:p>
  </c:txPr>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25</xdr:row>
      <xdr:rowOff>47625</xdr:rowOff>
    </xdr:from>
    <xdr:to>
      <xdr:col>5</xdr:col>
      <xdr:colOff>0</xdr:colOff>
      <xdr:row>53</xdr:row>
      <xdr:rowOff>19050</xdr:rowOff>
    </xdr:to>
    <xdr:graphicFrame macro="">
      <xdr:nvGraphicFramePr>
        <xdr:cNvPr id="1277886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24</xdr:row>
      <xdr:rowOff>76200</xdr:rowOff>
    </xdr:from>
    <xdr:to>
      <xdr:col>4</xdr:col>
      <xdr:colOff>390525</xdr:colOff>
      <xdr:row>52</xdr:row>
      <xdr:rowOff>142875</xdr:rowOff>
    </xdr:to>
    <xdr:graphicFrame macro="">
      <xdr:nvGraphicFramePr>
        <xdr:cNvPr id="12778867"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25</xdr:row>
      <xdr:rowOff>76201</xdr:rowOff>
    </xdr:from>
    <xdr:to>
      <xdr:col>4</xdr:col>
      <xdr:colOff>952501</xdr:colOff>
      <xdr:row>51</xdr:row>
      <xdr:rowOff>95251</xdr:rowOff>
    </xdr:to>
    <xdr:graphicFrame macro="">
      <xdr:nvGraphicFramePr>
        <xdr:cNvPr id="1278193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38100</xdr:rowOff>
    </xdr:from>
    <xdr:to>
      <xdr:col>4</xdr:col>
      <xdr:colOff>361950</xdr:colOff>
      <xdr:row>52</xdr:row>
      <xdr:rowOff>104775</xdr:rowOff>
    </xdr:to>
    <xdr:graphicFrame macro="">
      <xdr:nvGraphicFramePr>
        <xdr:cNvPr id="12781939"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26</xdr:row>
      <xdr:rowOff>47625</xdr:rowOff>
    </xdr:from>
    <xdr:to>
      <xdr:col>4</xdr:col>
      <xdr:colOff>1034143</xdr:colOff>
      <xdr:row>52</xdr:row>
      <xdr:rowOff>40822</xdr:rowOff>
    </xdr:to>
    <xdr:graphicFrame macro="">
      <xdr:nvGraphicFramePr>
        <xdr:cNvPr id="1181764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23</xdr:row>
      <xdr:rowOff>114300</xdr:rowOff>
    </xdr:from>
    <xdr:to>
      <xdr:col>4</xdr:col>
      <xdr:colOff>561975</xdr:colOff>
      <xdr:row>51</xdr:row>
      <xdr:rowOff>180975</xdr:rowOff>
    </xdr:to>
    <xdr:graphicFrame macro="">
      <xdr:nvGraphicFramePr>
        <xdr:cNvPr id="1181764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54428</xdr:colOff>
      <xdr:row>24</xdr:row>
      <xdr:rowOff>197303</xdr:rowOff>
    </xdr:from>
    <xdr:to>
      <xdr:col>4</xdr:col>
      <xdr:colOff>1047750</xdr:colOff>
      <xdr:row>51</xdr:row>
      <xdr:rowOff>27214</xdr:rowOff>
    </xdr:to>
    <xdr:graphicFrame macro="">
      <xdr:nvGraphicFramePr>
        <xdr:cNvPr id="1360194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23</xdr:row>
      <xdr:rowOff>114300</xdr:rowOff>
    </xdr:from>
    <xdr:to>
      <xdr:col>4</xdr:col>
      <xdr:colOff>561975</xdr:colOff>
      <xdr:row>51</xdr:row>
      <xdr:rowOff>180975</xdr:rowOff>
    </xdr:to>
    <xdr:graphicFrame macro="">
      <xdr:nvGraphicFramePr>
        <xdr:cNvPr id="13601950"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L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AB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ubeconomica\Users\MIRIS\MIGRACION\FERNANDO1_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FERNANDO1_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TADROBERTO\Documentos%20c\WINDOWS\Escritorio\esteco1\ESTECO\INFODISP\social\doc04\SABAD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iente3\c\car\I_E19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ubeconomica\Users\MIRIS\MIGRACION\SABAD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E-PC\Public%202016\AGENDAS\Agenda%20Estatal\Agenda%20Estad&#237;stica%20B&#225;sica%20del%20Estado%20de%20M&#233;xic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
      <sheetName val="FERNANDO"/>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heetName val="PROYECCIONES"/>
      <sheetName val="HVITALES"/>
      <sheetName val="DIF_PAQ"/>
      <sheetName val="ISSEMYM_AFILIADOS"/>
      <sheetName val="JUSTICIA"/>
      <sheetName val="VIVIENDA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NANDO"/>
      <sheetName val="FERNANDO (2)"/>
      <sheetName val="grupos_R"/>
      <sheetName val="FERNANDO (4)"/>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NANDO"/>
      <sheetName val="FERNANDO (2)"/>
      <sheetName val="grupos_R"/>
      <sheetName val="FERNANDO (4)"/>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heetName val="PROYECCIONES"/>
      <sheetName val="HVITALES"/>
      <sheetName val="DIF_PAQ"/>
      <sheetName val="ISSEMYM_AFILIADOS"/>
      <sheetName val="JUSTICIA"/>
      <sheetName val="VIVIENDAS"/>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EGR."/>
      <sheetName val="INGRESOS"/>
      <sheetName val="EGRESOS"/>
      <sheetName val="INGRESOS (2)"/>
      <sheetName val="EGRESOS (2)"/>
      <sheetName val="RESUMEN"/>
      <sheetName val="ING_EGR_"/>
      <sheetName val="FERNANDO"/>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heetName val="PROYECCIONES"/>
      <sheetName val="HVITALES"/>
      <sheetName val="DIF_PAQ"/>
      <sheetName val="ISSEMYM_AFILIADOS"/>
      <sheetName val="JUSTICIA"/>
      <sheetName val="VIVIENDAS"/>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Pág. 9)"/>
      <sheetName val="C1 (Pág. 10)"/>
      <sheetName val="C1 (Pág. 11)"/>
      <sheetName val="C2 (Pág. 12)"/>
      <sheetName val="C2 (Pág. 13)"/>
      <sheetName val="C2 (Pág . 14)"/>
      <sheetName val="C3 (Pág. 15)"/>
      <sheetName val="C3 (Pág. 16)"/>
      <sheetName val="C4 (Pág. 17)"/>
      <sheetName val="C4 (Pág. 18)"/>
      <sheetName val="C4 (Pág. 19)"/>
      <sheetName val="C4 (Pág. 20)"/>
      <sheetName val="C5 (Pág. 21)"/>
      <sheetName val="C5 (Pág. 22)"/>
      <sheetName val="C6 (Pág. 23)"/>
      <sheetName val="C7 (Pág. 24) 2010"/>
      <sheetName val="C7 (Pág. 24) 2012"/>
      <sheetName val="C7 (Pág. 24) 2014"/>
    </sheetNames>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9.bin"/><Relationship Id="rId7" Type="http://schemas.openxmlformats.org/officeDocument/2006/relationships/vmlDrawing" Target="../drawings/vmlDrawing9.v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5.bin"/><Relationship Id="rId7" Type="http://schemas.openxmlformats.org/officeDocument/2006/relationships/vmlDrawing" Target="../drawings/vmlDrawing10.v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11.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7.bin"/><Relationship Id="rId7" Type="http://schemas.openxmlformats.org/officeDocument/2006/relationships/vmlDrawing" Target="../drawings/vmlDrawing12.v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vmlDrawing" Target="../drawings/vmlDrawing13.v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79.bin"/><Relationship Id="rId7" Type="http://schemas.openxmlformats.org/officeDocument/2006/relationships/vmlDrawing" Target="../drawings/vmlDrawing14.vml"/><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s>
</file>

<file path=xl/worksheets/_rels/sheet16.xml.rels><?xml version="1.0" encoding="UTF-8" standalone="yes"?>
<Relationships xmlns="http://schemas.openxmlformats.org/package/2006/relationships"><Relationship Id="rId8" Type="http://schemas.openxmlformats.org/officeDocument/2006/relationships/vmlDrawing" Target="../drawings/vmlDrawing15.vml"/><Relationship Id="rId3" Type="http://schemas.openxmlformats.org/officeDocument/2006/relationships/printerSettings" Target="../printerSettings/printerSettings85.bin"/><Relationship Id="rId7" Type="http://schemas.openxmlformats.org/officeDocument/2006/relationships/drawing" Target="../drawings/drawing1.xml"/><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6.vml"/><Relationship Id="rId3" Type="http://schemas.openxmlformats.org/officeDocument/2006/relationships/printerSettings" Target="../printerSettings/printerSettings91.bin"/><Relationship Id="rId7" Type="http://schemas.openxmlformats.org/officeDocument/2006/relationships/drawing" Target="../drawings/drawing2.xml"/><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6" Type="http://schemas.openxmlformats.org/officeDocument/2006/relationships/printerSettings" Target="../printerSettings/printerSettings94.bin"/><Relationship Id="rId5" Type="http://schemas.openxmlformats.org/officeDocument/2006/relationships/printerSettings" Target="../printerSettings/printerSettings93.bin"/><Relationship Id="rId4" Type="http://schemas.openxmlformats.org/officeDocument/2006/relationships/printerSettings" Target="../printerSettings/printerSettings9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vmlDrawing" Target="../drawings/vmlDrawing2.v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vmlDrawing" Target="../drawings/vmlDrawing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vmlDrawing" Target="../drawings/vmlDrawing4.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vmlDrawing" Target="../drawings/vmlDrawing5.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7" Type="http://schemas.openxmlformats.org/officeDocument/2006/relationships/vmlDrawing" Target="../drawings/vmlDrawing6.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vmlDrawing" Target="../drawings/vmlDrawing7.v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vmlDrawing" Target="../drawings/vmlDrawing8.vml"/><Relationship Id="rId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249977111117893"/>
  </sheetPr>
  <dimension ref="A1:X61"/>
  <sheetViews>
    <sheetView showGridLines="0" view="pageBreakPreview" zoomScaleNormal="100" zoomScaleSheetLayoutView="100" workbookViewId="0">
      <selection activeCell="J18" sqref="J18"/>
    </sheetView>
  </sheetViews>
  <sheetFormatPr baseColWidth="10" defaultColWidth="5.44140625" defaultRowHeight="15"/>
  <cols>
    <col min="1" max="4" width="2.77734375" style="9" customWidth="1"/>
    <col min="5" max="5" width="26.33203125" style="9" customWidth="1"/>
    <col min="6" max="15" width="11.77734375" style="8" customWidth="1"/>
    <col min="16" max="16" width="2.21875" style="8" customWidth="1"/>
    <col min="17" max="18" width="11.77734375" style="15" customWidth="1"/>
    <col min="19" max="19" width="8.33203125" style="9" bestFit="1" customWidth="1"/>
    <col min="20" max="20" width="10.109375" style="10" bestFit="1" customWidth="1"/>
    <col min="21" max="21" width="12.77734375" style="10" customWidth="1"/>
    <col min="22" max="23" width="12.77734375" style="9" customWidth="1"/>
    <col min="24" max="24" width="12.77734375" style="15" customWidth="1"/>
    <col min="25" max="34" width="12.77734375" style="9" customWidth="1"/>
    <col min="35" max="35" width="5.44140625" style="9"/>
    <col min="36" max="36" width="12.77734375" style="9" customWidth="1"/>
    <col min="37" max="16384" width="5.44140625" style="9"/>
  </cols>
  <sheetData>
    <row r="1" spans="1:24" s="508" customFormat="1" ht="24.95" customHeight="1">
      <c r="A1" s="138" t="s">
        <v>586</v>
      </c>
      <c r="B1" s="507"/>
      <c r="C1" s="507"/>
      <c r="D1" s="507"/>
      <c r="E1" s="138"/>
      <c r="F1" s="138"/>
      <c r="G1" s="138"/>
      <c r="H1" s="138"/>
      <c r="I1" s="138"/>
      <c r="J1" s="138"/>
      <c r="K1" s="138"/>
      <c r="L1" s="138"/>
      <c r="M1" s="138"/>
      <c r="N1" s="138"/>
      <c r="O1" s="138"/>
      <c r="P1" s="138"/>
      <c r="Q1" s="138"/>
      <c r="R1" s="682" t="s">
        <v>279</v>
      </c>
      <c r="S1" s="682"/>
      <c r="X1" s="509"/>
    </row>
    <row r="2" spans="1:24" s="33" customFormat="1" ht="24.95" customHeight="1">
      <c r="A2" s="130" t="s">
        <v>504</v>
      </c>
      <c r="B2" s="131"/>
      <c r="C2" s="131"/>
      <c r="D2" s="131"/>
      <c r="E2" s="131"/>
      <c r="F2" s="131"/>
      <c r="G2" s="131"/>
      <c r="H2" s="131"/>
      <c r="I2" s="131"/>
      <c r="J2" s="131"/>
      <c r="K2" s="131"/>
      <c r="L2" s="131"/>
      <c r="M2" s="131"/>
      <c r="N2" s="131"/>
      <c r="O2" s="131"/>
      <c r="P2" s="131"/>
      <c r="Q2" s="131"/>
      <c r="R2" s="131"/>
      <c r="S2" s="131"/>
      <c r="X2" s="34"/>
    </row>
    <row r="3" spans="1:24" ht="24.95" customHeight="1">
      <c r="A3" s="132"/>
      <c r="B3" s="133"/>
      <c r="C3" s="133"/>
      <c r="D3" s="133"/>
      <c r="E3" s="133"/>
      <c r="F3" s="133"/>
      <c r="G3" s="133"/>
      <c r="H3" s="133"/>
      <c r="I3" s="133"/>
      <c r="J3" s="133"/>
      <c r="K3" s="133"/>
      <c r="L3" s="133"/>
      <c r="M3" s="133"/>
      <c r="N3" s="133"/>
      <c r="O3" s="133"/>
      <c r="P3" s="133"/>
      <c r="Q3" s="133"/>
      <c r="R3" s="133"/>
      <c r="S3" s="133"/>
    </row>
    <row r="4" spans="1:24" s="31" customFormat="1" ht="24.95" customHeight="1">
      <c r="A4" s="683" t="s">
        <v>62</v>
      </c>
      <c r="B4" s="683"/>
      <c r="C4" s="683"/>
      <c r="D4" s="683"/>
      <c r="E4" s="683"/>
      <c r="F4" s="674">
        <v>2007</v>
      </c>
      <c r="G4" s="674">
        <v>2008</v>
      </c>
      <c r="H4" s="674">
        <v>2008</v>
      </c>
      <c r="I4" s="674">
        <v>2010</v>
      </c>
      <c r="J4" s="674">
        <v>2011</v>
      </c>
      <c r="K4" s="674">
        <v>2012</v>
      </c>
      <c r="L4" s="674">
        <v>2013</v>
      </c>
      <c r="M4" s="674">
        <v>2014</v>
      </c>
      <c r="N4" s="676">
        <v>2015</v>
      </c>
      <c r="O4" s="676">
        <v>2016</v>
      </c>
      <c r="P4" s="139"/>
      <c r="Q4" s="678" t="s">
        <v>503</v>
      </c>
      <c r="R4" s="679"/>
      <c r="S4" s="679"/>
      <c r="X4" s="32"/>
    </row>
    <row r="5" spans="1:24" s="31" customFormat="1" ht="24.95" customHeight="1">
      <c r="A5" s="684"/>
      <c r="B5" s="684"/>
      <c r="C5" s="684"/>
      <c r="D5" s="684"/>
      <c r="E5" s="684"/>
      <c r="F5" s="675"/>
      <c r="G5" s="675"/>
      <c r="H5" s="675"/>
      <c r="I5" s="675"/>
      <c r="J5" s="675"/>
      <c r="K5" s="675"/>
      <c r="L5" s="675"/>
      <c r="M5" s="675"/>
      <c r="N5" s="677"/>
      <c r="O5" s="677"/>
      <c r="P5" s="141"/>
      <c r="Q5" s="142" t="s">
        <v>63</v>
      </c>
      <c r="R5" s="142" t="s">
        <v>64</v>
      </c>
      <c r="S5" s="143" t="s">
        <v>18</v>
      </c>
      <c r="X5" s="32"/>
    </row>
    <row r="6" spans="1:24" ht="24.95" customHeight="1">
      <c r="A6" s="134"/>
      <c r="B6" s="134"/>
      <c r="C6" s="134"/>
      <c r="D6" s="134"/>
      <c r="E6" s="134"/>
      <c r="F6" s="135"/>
      <c r="G6" s="135"/>
      <c r="H6" s="135"/>
      <c r="I6" s="135"/>
      <c r="J6" s="135"/>
      <c r="K6" s="135"/>
      <c r="L6" s="135"/>
      <c r="M6" s="135"/>
      <c r="N6" s="135"/>
      <c r="O6" s="135"/>
      <c r="P6" s="135"/>
      <c r="Q6" s="135"/>
      <c r="R6" s="135"/>
      <c r="S6" s="136"/>
    </row>
    <row r="7" spans="1:24" s="512" customFormat="1" ht="24.95" customHeight="1">
      <c r="A7" s="137" t="s">
        <v>475</v>
      </c>
      <c r="B7" s="137"/>
      <c r="C7" s="137"/>
      <c r="D7" s="137"/>
      <c r="E7" s="137"/>
      <c r="F7" s="510"/>
      <c r="G7" s="510"/>
      <c r="H7" s="510"/>
      <c r="I7" s="510"/>
      <c r="J7" s="510"/>
      <c r="K7" s="510"/>
      <c r="L7" s="510"/>
      <c r="M7" s="510"/>
      <c r="N7" s="510"/>
      <c r="O7" s="510"/>
      <c r="P7" s="510"/>
      <c r="Q7" s="510"/>
      <c r="R7" s="510"/>
      <c r="S7" s="511"/>
      <c r="X7" s="513"/>
    </row>
    <row r="8" spans="1:24" s="36" customFormat="1" ht="24.95" customHeight="1">
      <c r="A8" s="144"/>
      <c r="B8" s="144" t="s">
        <v>281</v>
      </c>
      <c r="C8" s="144"/>
      <c r="D8" s="144"/>
      <c r="E8" s="144"/>
      <c r="F8" s="145">
        <v>14474842</v>
      </c>
      <c r="G8" s="145">
        <v>14708515</v>
      </c>
      <c r="H8" s="145">
        <v>14942189</v>
      </c>
      <c r="I8" s="145">
        <v>15175862</v>
      </c>
      <c r="J8" s="145">
        <v>15388860</v>
      </c>
      <c r="K8" s="145">
        <v>15596855</v>
      </c>
      <c r="L8" s="145">
        <v>15810410</v>
      </c>
      <c r="M8" s="145">
        <v>16029668</v>
      </c>
      <c r="N8" s="145">
        <v>16187608</v>
      </c>
      <c r="O8" s="146">
        <v>16486004</v>
      </c>
      <c r="P8" s="145"/>
      <c r="Q8" s="146">
        <v>123518270</v>
      </c>
      <c r="R8" s="146">
        <v>16723414</v>
      </c>
      <c r="S8" s="611">
        <v>13.54</v>
      </c>
      <c r="T8" s="622"/>
    </row>
    <row r="9" spans="1:24" s="36" customFormat="1" ht="24.95" customHeight="1">
      <c r="A9" s="147"/>
      <c r="B9" s="147"/>
      <c r="C9" s="148" t="s">
        <v>282</v>
      </c>
      <c r="D9" s="148"/>
      <c r="E9" s="148"/>
      <c r="F9" s="149">
        <v>7058488</v>
      </c>
      <c r="G9" s="149">
        <v>7171320</v>
      </c>
      <c r="H9" s="149">
        <v>7284153</v>
      </c>
      <c r="I9" s="149">
        <v>7396986</v>
      </c>
      <c r="J9" s="149">
        <v>7488998</v>
      </c>
      <c r="K9" s="149">
        <v>7578855</v>
      </c>
      <c r="L9" s="149">
        <v>7671119</v>
      </c>
      <c r="M9" s="149">
        <v>7765837</v>
      </c>
      <c r="N9" s="149">
        <v>7834068</v>
      </c>
      <c r="O9" s="150">
        <v>7962958</v>
      </c>
      <c r="P9" s="149"/>
      <c r="Q9" s="150">
        <v>60230241</v>
      </c>
      <c r="R9" s="150">
        <v>8065490</v>
      </c>
      <c r="S9" s="612">
        <v>13.39</v>
      </c>
      <c r="T9" s="622"/>
      <c r="X9" s="38"/>
    </row>
    <row r="10" spans="1:24" s="36" customFormat="1" ht="24.95" customHeight="1">
      <c r="A10" s="151"/>
      <c r="B10" s="151"/>
      <c r="C10" s="144" t="s">
        <v>142</v>
      </c>
      <c r="D10" s="144"/>
      <c r="E10" s="144"/>
      <c r="F10" s="145">
        <v>7416354</v>
      </c>
      <c r="G10" s="145">
        <v>7537195</v>
      </c>
      <c r="H10" s="145">
        <v>7658036</v>
      </c>
      <c r="I10" s="145">
        <v>7778876</v>
      </c>
      <c r="J10" s="145">
        <v>7899862</v>
      </c>
      <c r="K10" s="145">
        <v>8018000</v>
      </c>
      <c r="L10" s="145">
        <v>8139291</v>
      </c>
      <c r="M10" s="145">
        <v>8263831</v>
      </c>
      <c r="N10" s="145">
        <v>8353540</v>
      </c>
      <c r="O10" s="146">
        <v>8523046</v>
      </c>
      <c r="P10" s="145"/>
      <c r="Q10" s="146">
        <v>63288029</v>
      </c>
      <c r="R10" s="146">
        <v>8657924</v>
      </c>
      <c r="S10" s="611">
        <v>13.68</v>
      </c>
      <c r="T10" s="622"/>
      <c r="X10" s="38"/>
    </row>
    <row r="11" spans="1:24" s="36" customFormat="1" ht="24.95" customHeight="1">
      <c r="A11" s="148"/>
      <c r="B11" s="148" t="s">
        <v>283</v>
      </c>
      <c r="C11" s="148"/>
      <c r="D11" s="148"/>
      <c r="E11" s="152"/>
      <c r="F11" s="149">
        <v>1394483</v>
      </c>
      <c r="G11" s="149">
        <v>1405193</v>
      </c>
      <c r="H11" s="149">
        <v>1415902</v>
      </c>
      <c r="I11" s="149">
        <v>1426612</v>
      </c>
      <c r="J11" s="149">
        <v>1272213</v>
      </c>
      <c r="K11" s="149">
        <v>1289320</v>
      </c>
      <c r="L11" s="149">
        <v>1306884</v>
      </c>
      <c r="M11" s="149">
        <v>1324917</v>
      </c>
      <c r="N11" s="149">
        <v>1337907</v>
      </c>
      <c r="O11" s="150">
        <v>1362449</v>
      </c>
      <c r="P11" s="149"/>
      <c r="Q11" s="150">
        <v>11037210</v>
      </c>
      <c r="R11" s="150">
        <v>1381975</v>
      </c>
      <c r="S11" s="612">
        <v>12.52</v>
      </c>
      <c r="T11" s="622"/>
    </row>
    <row r="12" spans="1:24" s="36" customFormat="1" ht="24.95" customHeight="1">
      <c r="A12" s="144"/>
      <c r="B12" s="144" t="s">
        <v>284</v>
      </c>
      <c r="C12" s="144"/>
      <c r="D12" s="144"/>
      <c r="E12" s="153"/>
      <c r="F12" s="145">
        <v>2834574</v>
      </c>
      <c r="G12" s="145">
        <v>2865484</v>
      </c>
      <c r="H12" s="145">
        <v>2896393</v>
      </c>
      <c r="I12" s="145">
        <v>2927302</v>
      </c>
      <c r="J12" s="145">
        <v>2805977</v>
      </c>
      <c r="K12" s="145">
        <v>2843720</v>
      </c>
      <c r="L12" s="145">
        <v>2882472</v>
      </c>
      <c r="M12" s="145">
        <v>2922258</v>
      </c>
      <c r="N12" s="145">
        <v>2950918</v>
      </c>
      <c r="O12" s="146">
        <v>3005064</v>
      </c>
      <c r="P12" s="145"/>
      <c r="Q12" s="146">
        <v>22267340</v>
      </c>
      <c r="R12" s="146">
        <v>3048145</v>
      </c>
      <c r="S12" s="611">
        <v>13.69</v>
      </c>
      <c r="T12" s="622"/>
      <c r="X12" s="38"/>
    </row>
    <row r="13" spans="1:24" s="36" customFormat="1" ht="24.95" customHeight="1">
      <c r="A13" s="148"/>
      <c r="B13" s="148" t="s">
        <v>285</v>
      </c>
      <c r="C13" s="148"/>
      <c r="D13" s="148"/>
      <c r="E13" s="152"/>
      <c r="F13" s="149">
        <v>9149711</v>
      </c>
      <c r="G13" s="149">
        <v>9396508</v>
      </c>
      <c r="H13" s="149">
        <v>9643305</v>
      </c>
      <c r="I13" s="149">
        <v>9890102</v>
      </c>
      <c r="J13" s="149">
        <v>10350438</v>
      </c>
      <c r="K13" s="149">
        <v>10490519</v>
      </c>
      <c r="L13" s="149">
        <v>10634344</v>
      </c>
      <c r="M13" s="149">
        <v>10782012</v>
      </c>
      <c r="N13" s="149">
        <v>10888380</v>
      </c>
      <c r="O13" s="150">
        <v>11089345</v>
      </c>
      <c r="P13" s="149"/>
      <c r="Q13" s="150">
        <v>81381346</v>
      </c>
      <c r="R13" s="150">
        <v>11249236</v>
      </c>
      <c r="S13" s="612">
        <v>13.82</v>
      </c>
      <c r="T13" s="622"/>
      <c r="X13" s="38"/>
    </row>
    <row r="14" spans="1:24" s="36" customFormat="1" ht="24.95" customHeight="1">
      <c r="A14" s="144"/>
      <c r="B14" s="144" t="s">
        <v>411</v>
      </c>
      <c r="C14" s="144"/>
      <c r="D14" s="144"/>
      <c r="E14" s="153"/>
      <c r="F14" s="145">
        <v>649518</v>
      </c>
      <c r="G14" s="145">
        <v>681444</v>
      </c>
      <c r="H14" s="145">
        <v>713371</v>
      </c>
      <c r="I14" s="145">
        <v>745298</v>
      </c>
      <c r="J14" s="145">
        <v>944998</v>
      </c>
      <c r="K14" s="145">
        <v>957857</v>
      </c>
      <c r="L14" s="145">
        <v>971055</v>
      </c>
      <c r="M14" s="145">
        <v>984611</v>
      </c>
      <c r="N14" s="145">
        <v>994375</v>
      </c>
      <c r="O14" s="146">
        <v>1012822</v>
      </c>
      <c r="P14" s="145"/>
      <c r="Q14" s="146">
        <v>8832374</v>
      </c>
      <c r="R14" s="146">
        <v>1027498</v>
      </c>
      <c r="S14" s="611">
        <v>11.63</v>
      </c>
      <c r="T14" s="622"/>
      <c r="X14" s="38"/>
    </row>
    <row r="15" spans="1:24" s="36" customFormat="1" ht="24.95" customHeight="1">
      <c r="A15" s="148"/>
      <c r="B15" s="148" t="s">
        <v>286</v>
      </c>
      <c r="C15" s="148"/>
      <c r="D15" s="148"/>
      <c r="E15" s="152"/>
      <c r="F15" s="154">
        <v>446556</v>
      </c>
      <c r="G15" s="154">
        <v>359886</v>
      </c>
      <c r="H15" s="154">
        <v>273218</v>
      </c>
      <c r="I15" s="154">
        <v>186548</v>
      </c>
      <c r="J15" s="154">
        <v>15234</v>
      </c>
      <c r="K15" s="154">
        <v>15439</v>
      </c>
      <c r="L15" s="154">
        <v>15655</v>
      </c>
      <c r="M15" s="154">
        <v>15870</v>
      </c>
      <c r="N15" s="154">
        <v>16028</v>
      </c>
      <c r="O15" s="155">
        <v>16324</v>
      </c>
      <c r="P15" s="154"/>
      <c r="Q15" s="155">
        <v>0</v>
      </c>
      <c r="R15" s="155">
        <v>16560</v>
      </c>
      <c r="S15" s="613" t="s">
        <v>54</v>
      </c>
      <c r="T15" s="622"/>
      <c r="X15" s="38"/>
    </row>
    <row r="16" spans="1:24" s="36" customFormat="1" ht="24.95" customHeight="1">
      <c r="A16" s="144"/>
      <c r="B16" s="680" t="s">
        <v>420</v>
      </c>
      <c r="C16" s="680"/>
      <c r="D16" s="680"/>
      <c r="E16" s="680"/>
      <c r="F16" s="145">
        <v>4202736</v>
      </c>
      <c r="G16" s="156">
        <v>4281082</v>
      </c>
      <c r="H16" s="156">
        <v>4357897</v>
      </c>
      <c r="I16" s="156">
        <v>4291585</v>
      </c>
      <c r="J16" s="156">
        <v>4337692</v>
      </c>
      <c r="K16" s="156">
        <v>4402561</v>
      </c>
      <c r="L16" s="156">
        <v>4469159</v>
      </c>
      <c r="M16" s="156">
        <v>4537543</v>
      </c>
      <c r="N16" s="156">
        <v>4586800</v>
      </c>
      <c r="O16" s="157">
        <v>4679873</v>
      </c>
      <c r="P16" s="145"/>
      <c r="Q16" s="157">
        <v>33911635</v>
      </c>
      <c r="R16" s="157">
        <v>4753932</v>
      </c>
      <c r="S16" s="611">
        <v>14.02</v>
      </c>
      <c r="T16" s="622"/>
      <c r="X16" s="38"/>
    </row>
    <row r="17" spans="1:24" s="36" customFormat="1" ht="24.95" customHeight="1">
      <c r="A17" s="148"/>
      <c r="B17" s="148" t="s">
        <v>412</v>
      </c>
      <c r="C17" s="148"/>
      <c r="D17" s="148"/>
      <c r="E17" s="148"/>
      <c r="F17" s="149">
        <v>10453239</v>
      </c>
      <c r="G17" s="149">
        <v>10568728</v>
      </c>
      <c r="H17" s="149">
        <v>10684217</v>
      </c>
      <c r="I17" s="149">
        <v>10799705</v>
      </c>
      <c r="J17" s="149">
        <v>10643986</v>
      </c>
      <c r="K17" s="149">
        <v>10787886</v>
      </c>
      <c r="L17" s="149">
        <v>10935632</v>
      </c>
      <c r="M17" s="149">
        <v>11087324</v>
      </c>
      <c r="N17" s="149">
        <v>11196593</v>
      </c>
      <c r="O17" s="150">
        <v>11403036</v>
      </c>
      <c r="P17" s="149"/>
      <c r="Q17" s="150">
        <v>76961164</v>
      </c>
      <c r="R17" s="150">
        <v>11567286</v>
      </c>
      <c r="S17" s="612">
        <v>15.03</v>
      </c>
      <c r="T17" s="623"/>
    </row>
    <row r="18" spans="1:24" s="36" customFormat="1" ht="24.95" customHeight="1">
      <c r="A18" s="144"/>
      <c r="B18" s="144" t="s">
        <v>398</v>
      </c>
      <c r="C18" s="144"/>
      <c r="D18" s="144"/>
      <c r="E18" s="144"/>
      <c r="F18" s="145">
        <v>2147827</v>
      </c>
      <c r="G18" s="145">
        <v>2232765</v>
      </c>
      <c r="H18" s="145">
        <v>2317702</v>
      </c>
      <c r="I18" s="145">
        <v>2402640</v>
      </c>
      <c r="J18" s="145">
        <v>2604477</v>
      </c>
      <c r="K18" s="145">
        <v>2639678</v>
      </c>
      <c r="L18" s="145">
        <v>2675818</v>
      </c>
      <c r="M18" s="145">
        <v>2712924</v>
      </c>
      <c r="N18" s="145">
        <v>2739653</v>
      </c>
      <c r="O18" s="146">
        <v>2790152</v>
      </c>
      <c r="P18" s="145"/>
      <c r="Q18" s="146">
        <v>18422358</v>
      </c>
      <c r="R18" s="146">
        <v>2830330</v>
      </c>
      <c r="S18" s="611">
        <v>15.36</v>
      </c>
      <c r="T18" s="622"/>
      <c r="X18" s="38"/>
    </row>
    <row r="19" spans="1:24" s="36" customFormat="1" ht="24.95" customHeight="1">
      <c r="A19" s="148"/>
      <c r="B19" s="148" t="s">
        <v>399</v>
      </c>
      <c r="C19" s="148"/>
      <c r="D19" s="148"/>
      <c r="E19" s="148"/>
      <c r="F19" s="149">
        <v>1873776</v>
      </c>
      <c r="G19" s="149">
        <v>1907022</v>
      </c>
      <c r="H19" s="149">
        <v>1940270</v>
      </c>
      <c r="I19" s="149">
        <v>1973517</v>
      </c>
      <c r="J19" s="149">
        <v>2140397</v>
      </c>
      <c r="K19" s="149">
        <v>2169291</v>
      </c>
      <c r="L19" s="149">
        <v>2198960</v>
      </c>
      <c r="M19" s="149">
        <v>2229420</v>
      </c>
      <c r="N19" s="149">
        <v>2251362</v>
      </c>
      <c r="O19" s="150">
        <v>2292816</v>
      </c>
      <c r="P19" s="149"/>
      <c r="Q19" s="150">
        <v>28404748</v>
      </c>
      <c r="R19" s="150">
        <v>2325798</v>
      </c>
      <c r="S19" s="612">
        <v>8.19</v>
      </c>
      <c r="T19" s="622"/>
      <c r="X19" s="38"/>
    </row>
    <row r="20" spans="1:24" s="39" customFormat="1" ht="31.5" customHeight="1">
      <c r="A20" s="158"/>
      <c r="B20" s="680" t="s">
        <v>476</v>
      </c>
      <c r="C20" s="680"/>
      <c r="D20" s="680"/>
      <c r="E20" s="680"/>
      <c r="F20" s="145">
        <v>10735838</v>
      </c>
      <c r="G20" s="145">
        <v>10876587</v>
      </c>
      <c r="H20" s="145">
        <v>11017336</v>
      </c>
      <c r="I20" s="145">
        <v>11168301</v>
      </c>
      <c r="J20" s="145">
        <v>11644452.009512078</v>
      </c>
      <c r="K20" s="145">
        <v>11823832.446250709</v>
      </c>
      <c r="L20" s="145">
        <v>12003046.816092851</v>
      </c>
      <c r="M20" s="145">
        <v>12181484.065724554</v>
      </c>
      <c r="N20" s="145">
        <v>11854629</v>
      </c>
      <c r="O20" s="160">
        <v>12058553</v>
      </c>
      <c r="P20" s="159"/>
      <c r="Q20" s="160" t="s">
        <v>54</v>
      </c>
      <c r="R20" s="160">
        <v>12221256</v>
      </c>
      <c r="S20" s="614" t="s">
        <v>54</v>
      </c>
      <c r="T20" s="622"/>
      <c r="U20" s="36"/>
    </row>
    <row r="21" spans="1:24" s="36" customFormat="1" ht="29.25" customHeight="1">
      <c r="A21" s="148"/>
      <c r="B21" s="681" t="s">
        <v>477</v>
      </c>
      <c r="C21" s="681"/>
      <c r="D21" s="681"/>
      <c r="E21" s="681"/>
      <c r="F21" s="149">
        <v>1718278</v>
      </c>
      <c r="G21" s="149">
        <v>1760890</v>
      </c>
      <c r="H21" s="149">
        <v>1803503</v>
      </c>
      <c r="I21" s="149">
        <v>2014091</v>
      </c>
      <c r="J21" s="149">
        <v>1909180.1486371956</v>
      </c>
      <c r="K21" s="149">
        <v>1947197.8474580166</v>
      </c>
      <c r="L21" s="149">
        <v>1983531.3638195996</v>
      </c>
      <c r="M21" s="149">
        <v>2018541.3148498584</v>
      </c>
      <c r="N21" s="149">
        <v>2202886</v>
      </c>
      <c r="O21" s="150">
        <v>2258030</v>
      </c>
      <c r="P21" s="149"/>
      <c r="Q21" s="150" t="s">
        <v>54</v>
      </c>
      <c r="R21" s="150">
        <v>2301755</v>
      </c>
      <c r="S21" s="612" t="s">
        <v>54</v>
      </c>
      <c r="T21" s="622"/>
      <c r="X21" s="38"/>
    </row>
    <row r="22" spans="1:24" s="39" customFormat="1" ht="26.25" customHeight="1">
      <c r="A22" s="158"/>
      <c r="B22" s="680" t="s">
        <v>478</v>
      </c>
      <c r="C22" s="680"/>
      <c r="D22" s="680"/>
      <c r="E22" s="680"/>
      <c r="F22" s="159">
        <v>150648.07816834393</v>
      </c>
      <c r="G22" s="159">
        <v>153080.0486430359</v>
      </c>
      <c r="H22" s="159">
        <v>155512.02952530803</v>
      </c>
      <c r="I22" s="159">
        <v>157944</v>
      </c>
      <c r="J22" s="159">
        <v>166061.82710321431</v>
      </c>
      <c r="K22" s="159">
        <v>169673.63280016623</v>
      </c>
      <c r="L22" s="159">
        <v>173093.19760644573</v>
      </c>
      <c r="M22" s="159">
        <v>176364.91839240032</v>
      </c>
      <c r="N22" s="159">
        <v>170461</v>
      </c>
      <c r="O22" s="160">
        <v>174069</v>
      </c>
      <c r="P22" s="159"/>
      <c r="Q22" s="160" t="s">
        <v>54</v>
      </c>
      <c r="R22" s="160">
        <v>176917</v>
      </c>
      <c r="S22" s="614" t="s">
        <v>54</v>
      </c>
      <c r="T22" s="622"/>
      <c r="U22" s="36"/>
    </row>
    <row r="23" spans="1:24" s="36" customFormat="1" ht="24.95" customHeight="1">
      <c r="A23" s="148"/>
      <c r="B23" s="681" t="s">
        <v>306</v>
      </c>
      <c r="C23" s="681"/>
      <c r="D23" s="681"/>
      <c r="E23" s="681"/>
      <c r="F23" s="149">
        <v>1870077.921831656</v>
      </c>
      <c r="G23" s="149">
        <v>1917957.9513569642</v>
      </c>
      <c r="H23" s="149">
        <v>1965837.9704746921</v>
      </c>
      <c r="I23" s="149">
        <v>1835526</v>
      </c>
      <c r="J23" s="149">
        <v>1669166.0147475121</v>
      </c>
      <c r="K23" s="149">
        <v>1656151.0734911084</v>
      </c>
      <c r="L23" s="149">
        <v>1650738.622481104</v>
      </c>
      <c r="M23" s="149">
        <v>1653277.7010331878</v>
      </c>
      <c r="N23" s="149">
        <v>1959632</v>
      </c>
      <c r="O23" s="150">
        <v>1995352</v>
      </c>
      <c r="P23" s="149"/>
      <c r="Q23" s="150" t="s">
        <v>54</v>
      </c>
      <c r="R23" s="150">
        <v>2023486</v>
      </c>
      <c r="S23" s="612" t="s">
        <v>54</v>
      </c>
      <c r="T23" s="622"/>
      <c r="X23" s="38"/>
    </row>
    <row r="24" spans="1:24" s="39" customFormat="1" ht="24.95" customHeight="1">
      <c r="A24" s="158"/>
      <c r="B24" s="158" t="s">
        <v>287</v>
      </c>
      <c r="C24" s="158"/>
      <c r="D24" s="158"/>
      <c r="E24" s="158"/>
      <c r="F24" s="159">
        <v>8462447</v>
      </c>
      <c r="G24" s="159">
        <v>8755612</v>
      </c>
      <c r="H24" s="159">
        <v>9048777</v>
      </c>
      <c r="I24" s="159">
        <v>9341942</v>
      </c>
      <c r="J24" s="159">
        <v>9472900</v>
      </c>
      <c r="K24" s="159">
        <v>9600782</v>
      </c>
      <c r="L24" s="159">
        <v>9732083</v>
      </c>
      <c r="M24" s="159">
        <v>9866889</v>
      </c>
      <c r="N24" s="159">
        <v>9963996</v>
      </c>
      <c r="O24" s="160">
        <v>10147459</v>
      </c>
      <c r="P24" s="159"/>
      <c r="Q24" s="160">
        <v>98868529</v>
      </c>
      <c r="R24" s="160">
        <v>10293427</v>
      </c>
      <c r="S24" s="611">
        <v>10.41</v>
      </c>
      <c r="T24" s="622"/>
      <c r="U24" s="36"/>
      <c r="X24" s="40"/>
    </row>
    <row r="25" spans="1:24" s="36" customFormat="1" ht="25.5" customHeight="1">
      <c r="A25" s="148"/>
      <c r="B25" s="681" t="s">
        <v>288</v>
      </c>
      <c r="C25" s="681"/>
      <c r="D25" s="681"/>
      <c r="E25" s="681"/>
      <c r="F25" s="149">
        <v>5510242</v>
      </c>
      <c r="G25" s="149">
        <v>5545904</v>
      </c>
      <c r="H25" s="149">
        <v>5581566</v>
      </c>
      <c r="I25" s="149">
        <v>5617227</v>
      </c>
      <c r="J25" s="149">
        <v>5696232</v>
      </c>
      <c r="K25" s="149">
        <v>5773380</v>
      </c>
      <c r="L25" s="149">
        <v>5852590</v>
      </c>
      <c r="M25" s="149">
        <v>5933917</v>
      </c>
      <c r="N25" s="149">
        <v>5992499</v>
      </c>
      <c r="O25" s="150">
        <v>6103180</v>
      </c>
      <c r="P25" s="149"/>
      <c r="Q25" s="150">
        <v>22770331</v>
      </c>
      <c r="R25" s="150">
        <v>6191239</v>
      </c>
      <c r="S25" s="612">
        <v>27.19</v>
      </c>
      <c r="T25" s="622"/>
      <c r="X25" s="38"/>
    </row>
    <row r="26" spans="1:24" s="39" customFormat="1" ht="15.75" customHeight="1">
      <c r="A26" s="158"/>
      <c r="B26" s="158" t="s">
        <v>286</v>
      </c>
      <c r="C26" s="158"/>
      <c r="D26" s="158"/>
      <c r="E26" s="158"/>
      <c r="F26" s="159">
        <v>502153</v>
      </c>
      <c r="G26" s="159">
        <v>406999</v>
      </c>
      <c r="H26" s="159">
        <v>311846</v>
      </c>
      <c r="I26" s="159">
        <v>216693</v>
      </c>
      <c r="J26" s="159">
        <v>219728</v>
      </c>
      <c r="K26" s="159">
        <v>222693</v>
      </c>
      <c r="L26" s="159">
        <v>225737</v>
      </c>
      <c r="M26" s="159">
        <v>228862</v>
      </c>
      <c r="N26" s="159">
        <v>231113</v>
      </c>
      <c r="O26" s="160">
        <v>235365</v>
      </c>
      <c r="P26" s="159"/>
      <c r="Q26" s="160">
        <v>1879410</v>
      </c>
      <c r="R26" s="160">
        <v>238748</v>
      </c>
      <c r="S26" s="611">
        <v>12.7</v>
      </c>
      <c r="T26" s="622"/>
      <c r="U26" s="36"/>
      <c r="X26" s="40"/>
    </row>
    <row r="27" spans="1:24" s="36" customFormat="1" ht="24.95" customHeight="1">
      <c r="A27" s="161"/>
      <c r="B27" s="152" t="s">
        <v>289</v>
      </c>
      <c r="C27" s="152"/>
      <c r="D27" s="152"/>
      <c r="E27" s="148"/>
      <c r="F27" s="162"/>
      <c r="G27" s="162"/>
      <c r="H27" s="162"/>
      <c r="I27" s="162"/>
      <c r="J27" s="162"/>
      <c r="K27" s="162"/>
      <c r="L27" s="162"/>
      <c r="M27" s="162"/>
      <c r="N27" s="162"/>
      <c r="O27" s="163"/>
      <c r="P27" s="162"/>
      <c r="Q27" s="615"/>
      <c r="R27" s="615"/>
      <c r="S27" s="617"/>
      <c r="T27" s="622"/>
      <c r="X27" s="38"/>
    </row>
    <row r="28" spans="1:24" s="36" customFormat="1" ht="25.5" customHeight="1">
      <c r="A28" s="164"/>
      <c r="B28" s="153" t="s">
        <v>3</v>
      </c>
      <c r="C28" s="153"/>
      <c r="D28" s="153"/>
      <c r="E28" s="144"/>
      <c r="F28" s="165">
        <v>74.42</v>
      </c>
      <c r="G28" s="165">
        <v>74.44</v>
      </c>
      <c r="H28" s="165">
        <v>74.45</v>
      </c>
      <c r="I28" s="165">
        <v>74.45</v>
      </c>
      <c r="J28" s="165">
        <v>74.58</v>
      </c>
      <c r="K28" s="165">
        <v>74.709999999999994</v>
      </c>
      <c r="L28" s="165">
        <v>74.89</v>
      </c>
      <c r="M28" s="165">
        <v>75.06</v>
      </c>
      <c r="N28" s="165">
        <v>75.239999999999995</v>
      </c>
      <c r="O28" s="166">
        <v>75.41</v>
      </c>
      <c r="P28" s="165"/>
      <c r="Q28" s="616">
        <v>75.34</v>
      </c>
      <c r="R28" s="166">
        <v>75.569999999999993</v>
      </c>
      <c r="S28" s="611" t="s">
        <v>54</v>
      </c>
      <c r="T28" s="622"/>
      <c r="X28" s="38"/>
    </row>
    <row r="29" spans="1:24" s="36" customFormat="1" ht="17.25" customHeight="1">
      <c r="A29" s="152"/>
      <c r="B29" s="161"/>
      <c r="C29" s="148" t="s">
        <v>282</v>
      </c>
      <c r="D29" s="148"/>
      <c r="E29" s="152"/>
      <c r="F29" s="167">
        <v>71.989999999999995</v>
      </c>
      <c r="G29" s="167">
        <v>71.97</v>
      </c>
      <c r="H29" s="167">
        <v>71.94</v>
      </c>
      <c r="I29" s="167">
        <v>71.86</v>
      </c>
      <c r="J29" s="167">
        <v>72</v>
      </c>
      <c r="K29" s="167">
        <v>72.14</v>
      </c>
      <c r="L29" s="167">
        <v>72.37</v>
      </c>
      <c r="M29" s="167">
        <v>72.599999999999994</v>
      </c>
      <c r="N29" s="167">
        <v>72.819999999999993</v>
      </c>
      <c r="O29" s="168">
        <v>73.040000000000006</v>
      </c>
      <c r="P29" s="167"/>
      <c r="Q29" s="168">
        <v>72.88</v>
      </c>
      <c r="R29" s="168">
        <v>73.25</v>
      </c>
      <c r="S29" s="612" t="s">
        <v>54</v>
      </c>
      <c r="T29" s="622"/>
      <c r="X29" s="38"/>
    </row>
    <row r="30" spans="1:24" s="36" customFormat="1" ht="17.25" customHeight="1">
      <c r="A30" s="144"/>
      <c r="B30" s="164"/>
      <c r="C30" s="144" t="s">
        <v>142</v>
      </c>
      <c r="D30" s="144"/>
      <c r="E30" s="153"/>
      <c r="F30" s="165">
        <v>76.959999999999994</v>
      </c>
      <c r="G30" s="165">
        <v>77.03</v>
      </c>
      <c r="H30" s="165">
        <v>77.09</v>
      </c>
      <c r="I30" s="165">
        <v>77.17</v>
      </c>
      <c r="J30" s="165">
        <v>77.290000000000006</v>
      </c>
      <c r="K30" s="165">
        <v>77.41</v>
      </c>
      <c r="L30" s="165">
        <v>77.53</v>
      </c>
      <c r="M30" s="165">
        <v>77.650000000000006</v>
      </c>
      <c r="N30" s="165">
        <v>77.77</v>
      </c>
      <c r="O30" s="166">
        <v>77.89</v>
      </c>
      <c r="P30" s="165"/>
      <c r="Q30" s="616">
        <v>77.930000000000007</v>
      </c>
      <c r="R30" s="166">
        <v>78.010000000000005</v>
      </c>
      <c r="S30" s="611" t="s">
        <v>54</v>
      </c>
      <c r="T30" s="622"/>
      <c r="X30" s="38"/>
    </row>
    <row r="31" spans="1:24" s="36" customFormat="1" ht="17.25" customHeight="1">
      <c r="A31" s="137" t="s">
        <v>576</v>
      </c>
      <c r="B31" s="148"/>
      <c r="C31" s="148"/>
      <c r="D31" s="148"/>
      <c r="E31" s="148"/>
      <c r="F31" s="149"/>
      <c r="G31" s="149"/>
      <c r="H31" s="149"/>
      <c r="I31" s="149"/>
      <c r="J31" s="149"/>
      <c r="K31" s="149"/>
      <c r="L31" s="149"/>
      <c r="M31" s="149"/>
      <c r="N31" s="149"/>
      <c r="O31" s="169"/>
      <c r="P31" s="149"/>
      <c r="Q31" s="169"/>
      <c r="R31" s="169"/>
      <c r="S31" s="170"/>
      <c r="T31" s="622"/>
      <c r="X31" s="38"/>
    </row>
    <row r="32" spans="1:24" s="36" customFormat="1" ht="18" customHeight="1">
      <c r="A32" s="148"/>
      <c r="B32" s="148" t="s">
        <v>290</v>
      </c>
      <c r="C32" s="148"/>
      <c r="D32" s="148"/>
      <c r="E32" s="148"/>
      <c r="F32" s="149">
        <v>348015</v>
      </c>
      <c r="G32" s="149">
        <v>339393</v>
      </c>
      <c r="H32" s="149">
        <v>328095</v>
      </c>
      <c r="I32" s="149" t="s">
        <v>356</v>
      </c>
      <c r="J32" s="149">
        <v>325331</v>
      </c>
      <c r="K32" s="149">
        <v>323681</v>
      </c>
      <c r="L32" s="149">
        <v>316038</v>
      </c>
      <c r="M32" s="149">
        <v>313806</v>
      </c>
      <c r="N32" s="149">
        <v>300479</v>
      </c>
      <c r="O32" s="150">
        <v>290736</v>
      </c>
      <c r="P32" s="149"/>
      <c r="Q32" s="150">
        <v>2293708</v>
      </c>
      <c r="R32" s="150">
        <v>283017</v>
      </c>
      <c r="S32" s="612">
        <v>12.34</v>
      </c>
      <c r="T32" s="622"/>
      <c r="X32" s="38"/>
    </row>
    <row r="33" spans="1:24" s="36" customFormat="1" ht="24.95" customHeight="1">
      <c r="A33" s="144"/>
      <c r="B33" s="144" t="s">
        <v>573</v>
      </c>
      <c r="C33" s="144"/>
      <c r="D33" s="144"/>
      <c r="E33" s="144"/>
      <c r="F33" s="145">
        <v>309636</v>
      </c>
      <c r="G33" s="145">
        <v>303605</v>
      </c>
      <c r="H33" s="145">
        <v>296876</v>
      </c>
      <c r="I33" s="145">
        <v>292916</v>
      </c>
      <c r="J33" s="145">
        <v>292820</v>
      </c>
      <c r="K33" s="145">
        <v>294726</v>
      </c>
      <c r="L33" s="145">
        <v>289234</v>
      </c>
      <c r="M33" s="145">
        <v>281258</v>
      </c>
      <c r="N33" s="145">
        <v>270275</v>
      </c>
      <c r="O33" s="146">
        <v>171790</v>
      </c>
      <c r="P33" s="145"/>
      <c r="Q33" s="146">
        <v>1988126</v>
      </c>
      <c r="R33" s="146">
        <v>172763</v>
      </c>
      <c r="S33" s="611">
        <v>8.69</v>
      </c>
      <c r="T33" s="622"/>
      <c r="X33" s="38"/>
    </row>
    <row r="34" spans="1:24" s="36" customFormat="1" ht="24.95" customHeight="1">
      <c r="A34" s="148"/>
      <c r="B34" s="148" t="s">
        <v>291</v>
      </c>
      <c r="C34" s="148"/>
      <c r="D34" s="148"/>
      <c r="E34" s="148"/>
      <c r="F34" s="149">
        <v>50572</v>
      </c>
      <c r="G34" s="149">
        <v>52602</v>
      </c>
      <c r="H34" s="149">
        <v>54838</v>
      </c>
      <c r="I34" s="149">
        <v>57220</v>
      </c>
      <c r="J34" s="149">
        <v>58882</v>
      </c>
      <c r="K34" s="149">
        <v>61865</v>
      </c>
      <c r="L34" s="149">
        <v>64661</v>
      </c>
      <c r="M34" s="149">
        <v>66841</v>
      </c>
      <c r="N34" s="149">
        <v>68107</v>
      </c>
      <c r="O34" s="150">
        <v>72273</v>
      </c>
      <c r="P34" s="149"/>
      <c r="Q34" s="150">
        <v>685766</v>
      </c>
      <c r="R34" s="150">
        <v>74657</v>
      </c>
      <c r="S34" s="612">
        <v>10.89</v>
      </c>
      <c r="T34" s="622"/>
      <c r="X34" s="38"/>
    </row>
    <row r="35" spans="1:24" s="36" customFormat="1" ht="24.95" customHeight="1">
      <c r="A35" s="144"/>
      <c r="B35" s="144" t="s">
        <v>292</v>
      </c>
      <c r="C35" s="144"/>
      <c r="D35" s="144"/>
      <c r="E35" s="144"/>
      <c r="F35" s="145">
        <v>3669</v>
      </c>
      <c r="G35" s="145">
        <v>3595</v>
      </c>
      <c r="H35" s="145">
        <v>3343</v>
      </c>
      <c r="I35" s="145">
        <v>3256</v>
      </c>
      <c r="J35" s="145">
        <v>3309</v>
      </c>
      <c r="K35" s="145">
        <v>3301</v>
      </c>
      <c r="L35" s="145">
        <v>3211</v>
      </c>
      <c r="M35" s="145">
        <v>2942</v>
      </c>
      <c r="N35" s="145">
        <v>2719</v>
      </c>
      <c r="O35" s="146">
        <v>2533</v>
      </c>
      <c r="P35" s="145"/>
      <c r="Q35" s="146">
        <v>24730</v>
      </c>
      <c r="R35" s="146">
        <v>2637</v>
      </c>
      <c r="S35" s="611">
        <v>10.66</v>
      </c>
      <c r="T35" s="622"/>
      <c r="X35" s="38"/>
    </row>
    <row r="36" spans="1:24" s="36" customFormat="1" ht="24.95" customHeight="1">
      <c r="A36" s="148"/>
      <c r="B36" s="148" t="s">
        <v>293</v>
      </c>
      <c r="C36" s="148"/>
      <c r="D36" s="148"/>
      <c r="E36" s="148"/>
      <c r="F36" s="149">
        <v>65845</v>
      </c>
      <c r="G36" s="149">
        <v>68123</v>
      </c>
      <c r="H36" s="149">
        <v>62819</v>
      </c>
      <c r="I36" s="149">
        <v>68726</v>
      </c>
      <c r="J36" s="149">
        <v>64778</v>
      </c>
      <c r="K36" s="149">
        <v>72426</v>
      </c>
      <c r="L36" s="149">
        <v>70302</v>
      </c>
      <c r="M36" s="149">
        <v>68163</v>
      </c>
      <c r="N36" s="149">
        <v>68880</v>
      </c>
      <c r="O36" s="150">
        <v>68831</v>
      </c>
      <c r="P36" s="149"/>
      <c r="Q36" s="150">
        <v>543749</v>
      </c>
      <c r="R36" s="150">
        <v>66708</v>
      </c>
      <c r="S36" s="612">
        <v>12.27</v>
      </c>
      <c r="T36" s="622"/>
      <c r="X36" s="38"/>
    </row>
    <row r="37" spans="1:24" s="36" customFormat="1" ht="24.95" customHeight="1">
      <c r="A37" s="144"/>
      <c r="B37" s="144" t="s">
        <v>294</v>
      </c>
      <c r="C37" s="144"/>
      <c r="D37" s="144"/>
      <c r="E37" s="144"/>
      <c r="F37" s="145">
        <v>8517</v>
      </c>
      <c r="G37" s="145">
        <v>8764</v>
      </c>
      <c r="H37" s="145">
        <v>9228</v>
      </c>
      <c r="I37" s="145">
        <v>10221</v>
      </c>
      <c r="J37" s="145">
        <v>11404</v>
      </c>
      <c r="K37" s="145">
        <v>13771</v>
      </c>
      <c r="L37" s="145">
        <v>16650</v>
      </c>
      <c r="M37" s="145">
        <v>16707</v>
      </c>
      <c r="N37" s="145">
        <v>17087</v>
      </c>
      <c r="O37" s="146">
        <v>17303</v>
      </c>
      <c r="P37" s="145"/>
      <c r="Q37" s="146">
        <v>139807</v>
      </c>
      <c r="R37" s="146">
        <v>18435</v>
      </c>
      <c r="S37" s="611">
        <v>13.19</v>
      </c>
      <c r="T37" s="622"/>
      <c r="X37" s="38"/>
    </row>
    <row r="38" spans="1:24" s="518" customFormat="1" ht="24.95" customHeight="1">
      <c r="A38" s="137" t="s">
        <v>250</v>
      </c>
      <c r="B38" s="147"/>
      <c r="C38" s="147"/>
      <c r="D38" s="147"/>
      <c r="E38" s="147"/>
      <c r="F38" s="514"/>
      <c r="G38" s="514"/>
      <c r="H38" s="514"/>
      <c r="I38" s="514"/>
      <c r="J38" s="514"/>
      <c r="K38" s="514"/>
      <c r="L38" s="514"/>
      <c r="M38" s="514"/>
      <c r="N38" s="514"/>
      <c r="O38" s="515"/>
      <c r="P38" s="514"/>
      <c r="Q38" s="515"/>
      <c r="R38" s="515"/>
      <c r="S38" s="516"/>
      <c r="T38" s="622"/>
      <c r="U38" s="36"/>
      <c r="X38" s="519"/>
    </row>
    <row r="39" spans="1:24" s="36" customFormat="1" ht="24.95" customHeight="1">
      <c r="A39" s="152"/>
      <c r="B39" s="152" t="s">
        <v>295</v>
      </c>
      <c r="C39" s="152"/>
      <c r="D39" s="152"/>
      <c r="E39" s="152"/>
      <c r="F39" s="149"/>
      <c r="G39" s="149"/>
      <c r="H39" s="149"/>
      <c r="I39" s="149"/>
      <c r="J39" s="149"/>
      <c r="K39" s="149"/>
      <c r="L39" s="149"/>
      <c r="M39" s="149"/>
      <c r="N39" s="149"/>
      <c r="O39" s="169"/>
      <c r="P39" s="149"/>
      <c r="Q39" s="169"/>
      <c r="R39" s="169"/>
      <c r="S39" s="171"/>
      <c r="T39" s="622"/>
    </row>
    <row r="40" spans="1:24" s="39" customFormat="1" ht="24.95" customHeight="1">
      <c r="A40" s="152"/>
      <c r="B40" s="148"/>
      <c r="C40" s="148" t="s">
        <v>296</v>
      </c>
      <c r="D40" s="148"/>
      <c r="E40" s="147"/>
      <c r="F40" s="149">
        <v>6273396</v>
      </c>
      <c r="G40" s="149">
        <v>6522385</v>
      </c>
      <c r="H40" s="149">
        <v>6803386</v>
      </c>
      <c r="I40" s="149">
        <v>7286720</v>
      </c>
      <c r="J40" s="149">
        <v>8196130</v>
      </c>
      <c r="K40" s="149">
        <v>8308684</v>
      </c>
      <c r="L40" s="149">
        <v>8440009</v>
      </c>
      <c r="M40" s="149">
        <v>8393606</v>
      </c>
      <c r="N40" s="149">
        <v>7429755</v>
      </c>
      <c r="O40" s="150">
        <v>7548723</v>
      </c>
      <c r="P40" s="149"/>
      <c r="Q40" s="150">
        <v>55972656</v>
      </c>
      <c r="R40" s="150">
        <v>7666711</v>
      </c>
      <c r="S40" s="612">
        <v>13.7</v>
      </c>
      <c r="T40" s="580"/>
      <c r="U40" s="36"/>
      <c r="X40" s="40"/>
    </row>
    <row r="41" spans="1:24" s="39" customFormat="1" ht="24.95" customHeight="1">
      <c r="A41" s="172"/>
      <c r="B41" s="158"/>
      <c r="C41" s="158" t="s">
        <v>297</v>
      </c>
      <c r="D41" s="158"/>
      <c r="E41" s="173"/>
      <c r="F41" s="159">
        <v>8201446</v>
      </c>
      <c r="G41" s="159">
        <v>8186130</v>
      </c>
      <c r="H41" s="159">
        <v>8138803</v>
      </c>
      <c r="I41" s="159">
        <v>7889142</v>
      </c>
      <c r="J41" s="159">
        <v>7192730</v>
      </c>
      <c r="K41" s="159">
        <v>7288171</v>
      </c>
      <c r="L41" s="159">
        <v>7370401</v>
      </c>
      <c r="M41" s="159">
        <v>7636062</v>
      </c>
      <c r="N41" s="159">
        <v>8757853</v>
      </c>
      <c r="O41" s="160">
        <v>9569802</v>
      </c>
      <c r="P41" s="159"/>
      <c r="Q41" s="160">
        <v>67545614</v>
      </c>
      <c r="R41" s="160">
        <v>9696676</v>
      </c>
      <c r="S41" s="611">
        <v>14.36</v>
      </c>
      <c r="T41" s="622"/>
      <c r="U41" s="36"/>
      <c r="X41" s="40"/>
    </row>
    <row r="42" spans="1:24" s="39" customFormat="1" ht="24.95" customHeight="1">
      <c r="A42" s="148"/>
      <c r="B42" s="148" t="s">
        <v>298</v>
      </c>
      <c r="C42" s="148"/>
      <c r="D42" s="148"/>
      <c r="E42" s="148"/>
      <c r="F42" s="149">
        <v>1585</v>
      </c>
      <c r="G42" s="149">
        <v>1693</v>
      </c>
      <c r="H42" s="149">
        <v>1753</v>
      </c>
      <c r="I42" s="149">
        <v>1786</v>
      </c>
      <c r="J42" s="149">
        <v>1809</v>
      </c>
      <c r="K42" s="149">
        <v>1809</v>
      </c>
      <c r="L42" s="149">
        <v>1815</v>
      </c>
      <c r="M42" s="149">
        <v>1792</v>
      </c>
      <c r="N42" s="149">
        <v>1835</v>
      </c>
      <c r="O42" s="150">
        <v>1852</v>
      </c>
      <c r="P42" s="149"/>
      <c r="Q42" s="150">
        <v>22672</v>
      </c>
      <c r="R42" s="150">
        <v>1863</v>
      </c>
      <c r="S42" s="612">
        <v>8.2200000000000006</v>
      </c>
      <c r="T42" s="622"/>
      <c r="U42" s="36"/>
      <c r="X42" s="40"/>
    </row>
    <row r="43" spans="1:24" s="39" customFormat="1" ht="24.95" customHeight="1">
      <c r="A43" s="158"/>
      <c r="B43" s="158" t="s">
        <v>575</v>
      </c>
      <c r="C43" s="158"/>
      <c r="D43" s="158"/>
      <c r="E43" s="158"/>
      <c r="F43" s="159">
        <v>14370</v>
      </c>
      <c r="G43" s="159">
        <v>14929</v>
      </c>
      <c r="H43" s="159">
        <v>16520</v>
      </c>
      <c r="I43" s="159">
        <v>18037</v>
      </c>
      <c r="J43" s="159">
        <v>17906</v>
      </c>
      <c r="K43" s="159">
        <v>21098</v>
      </c>
      <c r="L43" s="159">
        <v>19871</v>
      </c>
      <c r="M43" s="159">
        <v>21216</v>
      </c>
      <c r="N43" s="159">
        <v>20647</v>
      </c>
      <c r="O43" s="160">
        <v>22754</v>
      </c>
      <c r="P43" s="159"/>
      <c r="Q43" s="160">
        <v>225801</v>
      </c>
      <c r="R43" s="160">
        <v>22627</v>
      </c>
      <c r="S43" s="611">
        <v>10.02</v>
      </c>
      <c r="T43" s="622"/>
      <c r="U43" s="36"/>
      <c r="X43" s="40"/>
    </row>
    <row r="44" spans="1:24" s="39" customFormat="1" ht="24.95" customHeight="1">
      <c r="A44" s="148"/>
      <c r="B44" s="148" t="s">
        <v>299</v>
      </c>
      <c r="C44" s="148"/>
      <c r="D44" s="148"/>
      <c r="E44" s="148"/>
      <c r="F44" s="149">
        <v>17082</v>
      </c>
      <c r="G44" s="149">
        <v>19343</v>
      </c>
      <c r="H44" s="149">
        <v>20644</v>
      </c>
      <c r="I44" s="149">
        <v>22547</v>
      </c>
      <c r="J44" s="149">
        <v>24222</v>
      </c>
      <c r="K44" s="149">
        <v>25898</v>
      </c>
      <c r="L44" s="149">
        <v>24481</v>
      </c>
      <c r="M44" s="149">
        <v>29894</v>
      </c>
      <c r="N44" s="149">
        <v>30432</v>
      </c>
      <c r="O44" s="150">
        <v>32295</v>
      </c>
      <c r="P44" s="149"/>
      <c r="Q44" s="150">
        <v>312893</v>
      </c>
      <c r="R44" s="150">
        <v>33088</v>
      </c>
      <c r="S44" s="612">
        <v>10.57</v>
      </c>
      <c r="T44" s="622"/>
      <c r="U44" s="36"/>
      <c r="X44" s="40"/>
    </row>
    <row r="45" spans="1:24" s="39" customFormat="1" ht="24.95" customHeight="1">
      <c r="A45" s="158"/>
      <c r="B45" s="158" t="s">
        <v>300</v>
      </c>
      <c r="C45" s="158"/>
      <c r="D45" s="158"/>
      <c r="E45" s="158"/>
      <c r="F45" s="159">
        <v>8010</v>
      </c>
      <c r="G45" s="159">
        <v>6909</v>
      </c>
      <c r="H45" s="159">
        <v>6997</v>
      </c>
      <c r="I45" s="159">
        <v>7526</v>
      </c>
      <c r="J45" s="159">
        <v>8745</v>
      </c>
      <c r="K45" s="159">
        <v>8762</v>
      </c>
      <c r="L45" s="159">
        <v>8327</v>
      </c>
      <c r="M45" s="159">
        <v>8693</v>
      </c>
      <c r="N45" s="159">
        <v>8604</v>
      </c>
      <c r="O45" s="160">
        <v>8471</v>
      </c>
      <c r="P45" s="159"/>
      <c r="Q45" s="160">
        <v>89079</v>
      </c>
      <c r="R45" s="160">
        <v>8460</v>
      </c>
      <c r="S45" s="611">
        <v>9.5</v>
      </c>
      <c r="T45" s="622"/>
      <c r="U45" s="36"/>
      <c r="X45" s="40"/>
    </row>
    <row r="46" spans="1:24" s="39" customFormat="1" ht="24.95" customHeight="1">
      <c r="A46" s="152"/>
      <c r="B46" s="152" t="s">
        <v>574</v>
      </c>
      <c r="C46" s="152"/>
      <c r="D46" s="152"/>
      <c r="E46" s="152"/>
      <c r="F46" s="149">
        <v>5808</v>
      </c>
      <c r="G46" s="149">
        <v>10831</v>
      </c>
      <c r="H46" s="149">
        <v>6450</v>
      </c>
      <c r="I46" s="149">
        <v>6546</v>
      </c>
      <c r="J46" s="149">
        <v>7038</v>
      </c>
      <c r="K46" s="149">
        <v>6959</v>
      </c>
      <c r="L46" s="149">
        <v>6681</v>
      </c>
      <c r="M46" s="149">
        <v>7457</v>
      </c>
      <c r="N46" s="149">
        <v>7497</v>
      </c>
      <c r="O46" s="150">
        <v>7593</v>
      </c>
      <c r="P46" s="149"/>
      <c r="Q46" s="150">
        <v>75399</v>
      </c>
      <c r="R46" s="150">
        <v>8342</v>
      </c>
      <c r="S46" s="612">
        <v>11.06</v>
      </c>
      <c r="T46" s="622"/>
      <c r="U46" s="36"/>
      <c r="X46" s="40"/>
    </row>
    <row r="47" spans="1:24" s="518" customFormat="1" ht="24.95" customHeight="1">
      <c r="A47" s="137" t="s">
        <v>301</v>
      </c>
      <c r="B47" s="520"/>
      <c r="C47" s="520"/>
      <c r="D47" s="520"/>
      <c r="E47" s="520"/>
      <c r="F47" s="514"/>
      <c r="G47" s="514"/>
      <c r="H47" s="514"/>
      <c r="I47" s="514"/>
      <c r="J47" s="514"/>
      <c r="K47" s="514"/>
      <c r="L47" s="514"/>
      <c r="M47" s="514"/>
      <c r="N47" s="514"/>
      <c r="O47" s="514"/>
      <c r="P47" s="514"/>
      <c r="Q47" s="515"/>
      <c r="R47" s="515"/>
      <c r="S47" s="516"/>
      <c r="T47" s="622"/>
      <c r="U47" s="36"/>
      <c r="X47" s="519"/>
    </row>
    <row r="48" spans="1:24" s="36" customFormat="1" ht="24.95" customHeight="1">
      <c r="A48" s="152"/>
      <c r="B48" s="152" t="s">
        <v>302</v>
      </c>
      <c r="C48" s="152"/>
      <c r="D48" s="152"/>
      <c r="E48" s="152"/>
      <c r="F48" s="149"/>
      <c r="G48" s="149"/>
      <c r="H48" s="149"/>
      <c r="I48" s="149"/>
      <c r="J48" s="149"/>
      <c r="K48" s="149"/>
      <c r="L48" s="149"/>
      <c r="M48" s="149"/>
      <c r="N48" s="149"/>
      <c r="O48" s="149"/>
      <c r="P48" s="149"/>
      <c r="Q48" s="169"/>
      <c r="R48" s="169"/>
      <c r="S48" s="170"/>
      <c r="T48" s="622"/>
      <c r="X48" s="38"/>
    </row>
    <row r="49" spans="1:24" s="36" customFormat="1" ht="24.95" customHeight="1">
      <c r="A49" s="153"/>
      <c r="B49" s="153" t="s">
        <v>27</v>
      </c>
      <c r="C49" s="153"/>
      <c r="D49" s="153"/>
      <c r="E49" s="153"/>
      <c r="F49" s="145">
        <v>632049</v>
      </c>
      <c r="G49" s="145" t="s">
        <v>307</v>
      </c>
      <c r="H49" s="145">
        <v>656901</v>
      </c>
      <c r="I49" s="145">
        <v>658392.59999999974</v>
      </c>
      <c r="J49" s="145">
        <v>690328</v>
      </c>
      <c r="K49" s="145">
        <v>663676</v>
      </c>
      <c r="L49" s="145">
        <v>704693</v>
      </c>
      <c r="M49" s="146">
        <v>749080</v>
      </c>
      <c r="N49" s="146">
        <v>681386</v>
      </c>
      <c r="O49" s="146">
        <v>718026</v>
      </c>
      <c r="P49" s="145"/>
      <c r="Q49" s="146" t="s">
        <v>54</v>
      </c>
      <c r="R49" s="146">
        <v>637623</v>
      </c>
      <c r="S49" s="611" t="s">
        <v>54</v>
      </c>
      <c r="T49" s="622"/>
      <c r="X49" s="38"/>
    </row>
    <row r="50" spans="1:24" s="36" customFormat="1" ht="24.95" customHeight="1">
      <c r="A50" s="152"/>
      <c r="B50" s="152" t="s">
        <v>577</v>
      </c>
      <c r="C50" s="152"/>
      <c r="D50" s="152"/>
      <c r="E50" s="152"/>
      <c r="F50" s="175"/>
      <c r="G50" s="175"/>
      <c r="H50" s="175"/>
      <c r="I50" s="175"/>
      <c r="J50" s="175"/>
      <c r="K50" s="175"/>
      <c r="L50" s="175"/>
      <c r="M50" s="175"/>
      <c r="N50" s="175"/>
      <c r="O50" s="175"/>
      <c r="P50" s="176"/>
      <c r="Q50" s="618"/>
      <c r="R50" s="618"/>
      <c r="S50" s="618"/>
      <c r="T50" s="622"/>
      <c r="X50" s="38"/>
    </row>
    <row r="51" spans="1:24" s="39" customFormat="1" ht="24.95" customHeight="1">
      <c r="A51" s="172"/>
      <c r="B51" s="172" t="s">
        <v>353</v>
      </c>
      <c r="C51" s="172"/>
      <c r="D51" s="172"/>
      <c r="E51" s="172"/>
      <c r="F51" s="159">
        <v>1190014</v>
      </c>
      <c r="G51" s="159" t="s">
        <v>308</v>
      </c>
      <c r="H51" s="159">
        <v>1674410</v>
      </c>
      <c r="I51" s="159">
        <v>888240</v>
      </c>
      <c r="J51" s="159">
        <v>568000</v>
      </c>
      <c r="K51" s="159">
        <v>1136000</v>
      </c>
      <c r="L51" s="159">
        <v>852000</v>
      </c>
      <c r="M51" s="159">
        <v>852000</v>
      </c>
      <c r="N51" s="159">
        <v>852000</v>
      </c>
      <c r="O51" s="159">
        <v>852000</v>
      </c>
      <c r="P51" s="159"/>
      <c r="Q51" s="160" t="s">
        <v>54</v>
      </c>
      <c r="R51" s="160">
        <v>590712</v>
      </c>
      <c r="S51" s="614" t="s">
        <v>54</v>
      </c>
      <c r="T51" s="622"/>
      <c r="U51" s="36"/>
      <c r="X51" s="40"/>
    </row>
    <row r="52" spans="1:24" s="36" customFormat="1" ht="24.95" customHeight="1">
      <c r="A52" s="152"/>
      <c r="B52" s="681" t="s">
        <v>578</v>
      </c>
      <c r="C52" s="681"/>
      <c r="D52" s="681"/>
      <c r="E52" s="681"/>
      <c r="F52" s="161"/>
      <c r="G52" s="161"/>
      <c r="H52" s="161"/>
      <c r="I52" s="161"/>
      <c r="J52" s="161"/>
      <c r="K52" s="161"/>
      <c r="L52" s="161"/>
      <c r="M52" s="161"/>
      <c r="N52" s="161"/>
      <c r="O52" s="161"/>
      <c r="P52" s="161"/>
      <c r="Q52" s="619"/>
      <c r="R52" s="619"/>
      <c r="S52" s="619"/>
      <c r="T52" s="622"/>
      <c r="X52" s="38"/>
    </row>
    <row r="53" spans="1:24" s="36" customFormat="1" ht="24.95" customHeight="1">
      <c r="A53" s="153"/>
      <c r="B53" s="153" t="s">
        <v>55</v>
      </c>
      <c r="C53" s="153"/>
      <c r="D53" s="153"/>
      <c r="E53" s="153"/>
      <c r="F53" s="145">
        <v>922</v>
      </c>
      <c r="G53" s="145">
        <v>936</v>
      </c>
      <c r="H53" s="145">
        <v>938</v>
      </c>
      <c r="I53" s="145">
        <v>1003</v>
      </c>
      <c r="J53" s="145">
        <v>1100</v>
      </c>
      <c r="K53" s="145">
        <v>1185</v>
      </c>
      <c r="L53" s="145">
        <v>1387</v>
      </c>
      <c r="M53" s="146">
        <v>1519</v>
      </c>
      <c r="N53" s="146">
        <v>1549</v>
      </c>
      <c r="O53" s="146">
        <v>1563</v>
      </c>
      <c r="P53" s="145"/>
      <c r="Q53" s="146" t="s">
        <v>54</v>
      </c>
      <c r="R53" s="146">
        <v>1571</v>
      </c>
      <c r="S53" s="611" t="s">
        <v>54</v>
      </c>
      <c r="T53" s="622"/>
      <c r="X53" s="38"/>
    </row>
    <row r="54" spans="1:24" s="518" customFormat="1" ht="24.95" customHeight="1">
      <c r="A54" s="177" t="s">
        <v>253</v>
      </c>
      <c r="B54" s="389"/>
      <c r="C54" s="389"/>
      <c r="D54" s="389"/>
      <c r="E54" s="389"/>
      <c r="F54" s="521"/>
      <c r="G54" s="521"/>
      <c r="H54" s="521"/>
      <c r="I54" s="521"/>
      <c r="J54" s="521"/>
      <c r="K54" s="521"/>
      <c r="L54" s="521"/>
      <c r="M54" s="521"/>
      <c r="N54" s="521"/>
      <c r="O54" s="521"/>
      <c r="P54" s="521"/>
      <c r="Q54" s="576"/>
      <c r="R54" s="576"/>
      <c r="S54" s="579"/>
      <c r="T54" s="517"/>
      <c r="X54" s="519"/>
    </row>
    <row r="55" spans="1:24" s="39" customFormat="1" ht="24.95" customHeight="1">
      <c r="A55" s="180"/>
      <c r="B55" s="180" t="s">
        <v>303</v>
      </c>
      <c r="C55" s="181"/>
      <c r="D55" s="181"/>
      <c r="E55" s="181"/>
      <c r="F55" s="182">
        <v>783</v>
      </c>
      <c r="G55" s="182">
        <v>945</v>
      </c>
      <c r="H55" s="182">
        <v>886</v>
      </c>
      <c r="I55" s="182">
        <v>934</v>
      </c>
      <c r="J55" s="182">
        <v>961</v>
      </c>
      <c r="K55" s="182">
        <v>1021</v>
      </c>
      <c r="L55" s="182">
        <v>1123</v>
      </c>
      <c r="M55" s="182">
        <v>1205</v>
      </c>
      <c r="N55" s="182">
        <v>1252</v>
      </c>
      <c r="O55" s="182">
        <v>1281</v>
      </c>
      <c r="P55" s="182"/>
      <c r="Q55" s="182">
        <v>26690</v>
      </c>
      <c r="R55" s="182">
        <v>1310</v>
      </c>
      <c r="S55" s="611">
        <v>4.908205320344698</v>
      </c>
      <c r="T55" s="622"/>
      <c r="U55" s="36"/>
      <c r="V55" s="42"/>
      <c r="W55" s="42"/>
    </row>
    <row r="56" spans="1:24" s="39" customFormat="1" ht="24.95" customHeight="1">
      <c r="A56" s="178"/>
      <c r="B56" s="178" t="s">
        <v>304</v>
      </c>
      <c r="C56" s="178"/>
      <c r="D56" s="178"/>
      <c r="E56" s="178"/>
      <c r="F56" s="183"/>
      <c r="G56" s="183"/>
      <c r="H56" s="183"/>
      <c r="I56" s="183"/>
      <c r="J56" s="183"/>
      <c r="K56" s="183"/>
      <c r="L56" s="183"/>
      <c r="M56" s="183"/>
      <c r="N56" s="183"/>
      <c r="O56" s="183"/>
      <c r="P56" s="183"/>
      <c r="Q56" s="631"/>
      <c r="R56" s="631"/>
      <c r="S56" s="612"/>
      <c r="T56" s="35"/>
      <c r="U56" s="36"/>
      <c r="V56" s="43"/>
      <c r="W56" s="43"/>
    </row>
    <row r="57" spans="1:24" s="39" customFormat="1" ht="24.95" customHeight="1">
      <c r="A57" s="178"/>
      <c r="B57" s="178"/>
      <c r="C57" s="178" t="s">
        <v>305</v>
      </c>
      <c r="D57" s="178"/>
      <c r="E57" s="178"/>
      <c r="F57" s="184">
        <v>1005</v>
      </c>
      <c r="G57" s="184">
        <v>1043</v>
      </c>
      <c r="H57" s="184">
        <v>1177</v>
      </c>
      <c r="I57" s="184">
        <v>1090</v>
      </c>
      <c r="J57" s="184">
        <v>1227</v>
      </c>
      <c r="K57" s="184">
        <v>1146</v>
      </c>
      <c r="L57" s="184">
        <v>1297</v>
      </c>
      <c r="M57" s="184">
        <v>1420</v>
      </c>
      <c r="N57" s="184">
        <v>1416</v>
      </c>
      <c r="O57" s="184">
        <v>1435</v>
      </c>
      <c r="P57" s="184"/>
      <c r="Q57" s="630">
        <v>11378</v>
      </c>
      <c r="R57" s="630">
        <v>1486</v>
      </c>
      <c r="S57" s="612">
        <v>13.060291791175954</v>
      </c>
      <c r="T57" s="622"/>
      <c r="U57" s="36"/>
      <c r="V57" s="44"/>
      <c r="W57" s="42"/>
    </row>
    <row r="58" spans="1:24" s="39" customFormat="1" ht="24.95" customHeight="1">
      <c r="A58" s="180"/>
      <c r="B58" s="180"/>
      <c r="C58" s="180" t="s">
        <v>357</v>
      </c>
      <c r="D58" s="180"/>
      <c r="E58" s="180"/>
      <c r="F58" s="182">
        <v>1961902</v>
      </c>
      <c r="G58" s="182">
        <v>1896393</v>
      </c>
      <c r="H58" s="182">
        <v>1940277</v>
      </c>
      <c r="I58" s="182">
        <v>1902555</v>
      </c>
      <c r="J58" s="182">
        <v>1845438</v>
      </c>
      <c r="K58" s="182">
        <v>1843984</v>
      </c>
      <c r="L58" s="182">
        <v>1883569</v>
      </c>
      <c r="M58" s="182">
        <v>1933258</v>
      </c>
      <c r="N58" s="182">
        <v>1953367</v>
      </c>
      <c r="O58" s="182">
        <v>1948476</v>
      </c>
      <c r="P58" s="182"/>
      <c r="Q58" s="182">
        <v>6171128</v>
      </c>
      <c r="R58" s="182">
        <v>1975649</v>
      </c>
      <c r="S58" s="611">
        <v>32.014390237894915</v>
      </c>
      <c r="T58" s="622"/>
      <c r="U58" s="36"/>
      <c r="V58" s="44"/>
      <c r="W58" s="44"/>
    </row>
    <row r="59" spans="1:24" s="36" customFormat="1" ht="24.95" customHeight="1">
      <c r="A59" s="185"/>
      <c r="B59" s="185"/>
      <c r="C59" s="185"/>
      <c r="D59" s="185"/>
      <c r="E59" s="185"/>
      <c r="F59" s="187"/>
      <c r="G59" s="187"/>
      <c r="H59" s="187"/>
      <c r="I59" s="187"/>
      <c r="J59" s="187"/>
      <c r="K59" s="187"/>
      <c r="L59" s="187"/>
      <c r="M59" s="187"/>
      <c r="N59" s="187"/>
      <c r="O59" s="187"/>
      <c r="P59" s="187"/>
      <c r="Q59" s="188"/>
      <c r="R59" s="188"/>
      <c r="S59" s="189"/>
      <c r="T59" s="39"/>
      <c r="X59" s="38"/>
    </row>
    <row r="60" spans="1:24" s="36" customFormat="1" ht="24.95" customHeight="1">
      <c r="A60" s="190" t="s">
        <v>24</v>
      </c>
      <c r="B60" s="185"/>
      <c r="C60" s="185"/>
      <c r="D60" s="185"/>
      <c r="E60" s="185"/>
      <c r="F60" s="187"/>
      <c r="G60" s="187"/>
      <c r="H60" s="187"/>
      <c r="I60" s="187"/>
      <c r="J60" s="187"/>
      <c r="K60" s="187"/>
      <c r="L60" s="187"/>
      <c r="M60" s="187"/>
      <c r="N60" s="187"/>
      <c r="O60" s="187"/>
      <c r="P60" s="187"/>
      <c r="Q60" s="186"/>
      <c r="R60" s="186"/>
      <c r="S60" s="185"/>
      <c r="X60" s="38"/>
    </row>
    <row r="61" spans="1:24" ht="18">
      <c r="A61" s="673"/>
      <c r="B61" s="673"/>
      <c r="C61" s="673"/>
      <c r="D61" s="673"/>
      <c r="E61" s="673"/>
      <c r="F61" s="673"/>
      <c r="G61" s="673"/>
      <c r="H61" s="673"/>
      <c r="I61" s="673"/>
      <c r="J61" s="673"/>
      <c r="K61" s="673"/>
      <c r="L61" s="673"/>
      <c r="M61" s="673"/>
      <c r="N61" s="673"/>
      <c r="O61" s="673"/>
      <c r="P61" s="673"/>
      <c r="Q61" s="673"/>
      <c r="R61" s="673"/>
      <c r="S61" s="673"/>
    </row>
  </sheetData>
  <sheetProtection selectLockedCells="1"/>
  <customSheetViews>
    <customSheetView guid="{692423B7-2A5C-4718-9D74-3B575C0A7CDC}" showPageBreaks="1" showGridLines="0" printArea="1" topLeftCell="A49">
      <selection activeCell="B21" sqref="B21:E21"/>
      <pageMargins left="0.19685039370078741" right="0.19685039370078741" top="0.59055118110236227" bottom="0.59055118110236227" header="0" footer="0"/>
      <printOptions horizontalCentered="1"/>
      <pageSetup scale="45" orientation="portrait" r:id="rId1"/>
      <headerFooter alignWithMargins="0">
        <oddHeader xml:space="preserve">&amp;C
</oddHeader>
      </headerFooter>
    </customSheetView>
    <customSheetView guid="{409AC1F2-8A04-4243-9FD4-B5D675E840D6}" showPageBreaks="1" showGridLines="0" printArea="1" view="pageBreakPreview" topLeftCell="A43">
      <selection activeCell="A56" sqref="A56"/>
      <pageMargins left="0.19685039370078741" right="0.19685039370078741" top="0.59055118110236227" bottom="0.59055118110236227" header="0" footer="0"/>
      <printOptions horizontalCentered="1"/>
      <pageSetup scale="45" orientation="portrait" r:id="rId2"/>
      <headerFooter alignWithMargins="0">
        <oddHeader xml:space="preserve">&amp;C
</oddHeader>
      </headerFooter>
    </customSheetView>
    <customSheetView guid="{C740BF27-E38C-4B82-B56C-203CA6875CAB}" showPageBreaks="1" showGridLines="0" view="pageBreakPreview">
      <selection activeCell="A7" sqref="A7"/>
      <pageMargins left="0.19685039370078741" right="0.19685039370078741" top="0.59055118110236227" bottom="0.59055118110236227" header="0" footer="0"/>
      <printOptions horizontalCentered="1"/>
      <pageSetup scale="45" orientation="portrait" r:id="rId3"/>
      <headerFooter alignWithMargins="0">
        <oddHeader xml:space="preserve">&amp;C
</oddHeader>
      </headerFooter>
    </customSheetView>
  </customSheetViews>
  <mergeCells count="21">
    <mergeCell ref="R1:S1"/>
    <mergeCell ref="A4:E5"/>
    <mergeCell ref="F4:F5"/>
    <mergeCell ref="G4:G5"/>
    <mergeCell ref="L4:L5"/>
    <mergeCell ref="J4:J5"/>
    <mergeCell ref="H4:H5"/>
    <mergeCell ref="K4:K5"/>
    <mergeCell ref="I4:I5"/>
    <mergeCell ref="O4:O5"/>
    <mergeCell ref="A61:S61"/>
    <mergeCell ref="M4:M5"/>
    <mergeCell ref="N4:N5"/>
    <mergeCell ref="Q4:S4"/>
    <mergeCell ref="B16:E16"/>
    <mergeCell ref="B20:E20"/>
    <mergeCell ref="B52:E52"/>
    <mergeCell ref="B25:E25"/>
    <mergeCell ref="B23:E23"/>
    <mergeCell ref="B22:E22"/>
    <mergeCell ref="B21:E21"/>
  </mergeCells>
  <printOptions horizontalCentered="1" gridLinesSet="0"/>
  <pageMargins left="0.19685039370078741" right="0.19685039370078741" top="0.59055118110236227" bottom="0.59055118110236227" header="0" footer="0"/>
  <pageSetup scale="45" orientation="portrait" r:id="rId4"/>
  <headerFooter alignWithMargins="0">
    <oddHeader xml:space="preserve">&amp;C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0">
    <tabColor rgb="FF92D050"/>
  </sheetPr>
  <dimension ref="A1:IW74"/>
  <sheetViews>
    <sheetView showGridLines="0" view="pageBreakPreview" zoomScaleNormal="100" zoomScaleSheetLayoutView="100" workbookViewId="0">
      <pane xSplit="5" ySplit="5" topLeftCell="F6" activePane="bottomRight" state="frozen"/>
      <selection activeCell="G21" sqref="G21"/>
      <selection pane="topRight" activeCell="G21" sqref="G21"/>
      <selection pane="bottomLeft" activeCell="G21" sqref="G21"/>
      <selection pane="bottomRight" activeCell="A2" sqref="A2"/>
    </sheetView>
  </sheetViews>
  <sheetFormatPr baseColWidth="10" defaultColWidth="9.77734375" defaultRowHeight="15"/>
  <cols>
    <col min="1" max="4" width="2.77734375" style="7" customWidth="1"/>
    <col min="5" max="5" width="29.77734375" style="7" customWidth="1"/>
    <col min="6" max="16" width="13.21875" style="7" customWidth="1"/>
    <col min="17" max="17" width="13.44140625" style="7" customWidth="1"/>
    <col min="18" max="18" width="12.44140625" style="7" customWidth="1"/>
    <col min="19" max="19" width="9.77734375" style="7"/>
    <col min="20" max="20" width="12.5546875" style="7" customWidth="1"/>
    <col min="21" max="21" width="9.77734375" style="11"/>
    <col min="22" max="24" width="9.77734375" style="7"/>
    <col min="25" max="26" width="5.77734375" style="7" customWidth="1"/>
    <col min="27" max="29" width="9.77734375" style="7"/>
    <col min="30" max="30" width="12.77734375" style="7" customWidth="1"/>
    <col min="31" max="16384" width="9.77734375" style="7"/>
  </cols>
  <sheetData>
    <row r="1" spans="1:21" s="551" customFormat="1" ht="24.95" customHeight="1">
      <c r="A1" s="275" t="s">
        <v>590</v>
      </c>
      <c r="B1" s="407"/>
      <c r="C1" s="407"/>
      <c r="D1" s="407"/>
      <c r="E1" s="407"/>
      <c r="F1" s="340"/>
      <c r="G1" s="340"/>
      <c r="H1" s="340"/>
      <c r="I1" s="340"/>
      <c r="J1" s="340"/>
      <c r="K1" s="340"/>
      <c r="L1" s="379"/>
      <c r="M1" s="379"/>
      <c r="N1" s="379"/>
      <c r="O1" s="379"/>
      <c r="P1" s="586" t="s">
        <v>136</v>
      </c>
      <c r="Q1" s="502"/>
      <c r="U1" s="554"/>
    </row>
    <row r="2" spans="1:21" ht="24.95" customHeight="1">
      <c r="A2" s="256" t="s">
        <v>504</v>
      </c>
      <c r="B2" s="256"/>
      <c r="C2" s="256"/>
      <c r="D2" s="256"/>
      <c r="E2" s="256"/>
      <c r="F2" s="557"/>
      <c r="G2" s="557"/>
      <c r="H2" s="557"/>
      <c r="I2" s="557"/>
      <c r="J2" s="557"/>
      <c r="K2" s="557"/>
      <c r="L2" s="557"/>
      <c r="M2" s="557"/>
      <c r="N2" s="557"/>
      <c r="O2" s="557"/>
      <c r="P2" s="557"/>
      <c r="Q2" s="557"/>
    </row>
    <row r="3" spans="1:21" ht="24.95" customHeight="1">
      <c r="A3" s="259"/>
      <c r="B3" s="360"/>
      <c r="C3" s="360"/>
      <c r="D3" s="360"/>
      <c r="E3" s="360"/>
      <c r="F3" s="360"/>
      <c r="G3" s="360"/>
      <c r="H3" s="360"/>
      <c r="I3" s="360"/>
      <c r="J3" s="360"/>
      <c r="K3" s="360"/>
      <c r="L3" s="360"/>
      <c r="M3" s="360"/>
      <c r="N3" s="360"/>
      <c r="O3" s="360"/>
      <c r="P3" s="360"/>
      <c r="Q3" s="360"/>
    </row>
    <row r="4" spans="1:21" ht="24.95" customHeight="1">
      <c r="A4" s="713" t="s">
        <v>62</v>
      </c>
      <c r="B4" s="713"/>
      <c r="C4" s="713"/>
      <c r="D4" s="713"/>
      <c r="E4" s="713"/>
      <c r="F4" s="711">
        <v>2007</v>
      </c>
      <c r="G4" s="711">
        <v>2008</v>
      </c>
      <c r="H4" s="711">
        <v>2009</v>
      </c>
      <c r="I4" s="711">
        <v>2010</v>
      </c>
      <c r="J4" s="711">
        <v>2011</v>
      </c>
      <c r="K4" s="711">
        <v>2012</v>
      </c>
      <c r="L4" s="711">
        <v>2013</v>
      </c>
      <c r="M4" s="711">
        <v>2014</v>
      </c>
      <c r="N4" s="711">
        <v>2015</v>
      </c>
      <c r="O4" s="711">
        <v>2016</v>
      </c>
      <c r="P4" s="711" t="s">
        <v>503</v>
      </c>
      <c r="Q4" s="498"/>
    </row>
    <row r="5" spans="1:21" ht="24.95" customHeight="1">
      <c r="A5" s="714"/>
      <c r="B5" s="714"/>
      <c r="C5" s="714"/>
      <c r="D5" s="714"/>
      <c r="E5" s="714"/>
      <c r="F5" s="712"/>
      <c r="G5" s="712"/>
      <c r="H5" s="712"/>
      <c r="I5" s="712"/>
      <c r="J5" s="712"/>
      <c r="K5" s="712"/>
      <c r="L5" s="712"/>
      <c r="M5" s="712"/>
      <c r="N5" s="712"/>
      <c r="O5" s="712"/>
      <c r="P5" s="712"/>
      <c r="Q5" s="498"/>
    </row>
    <row r="6" spans="1:21" s="4" customFormat="1" ht="24.95" customHeight="1">
      <c r="A6" s="204"/>
      <c r="B6" s="204" t="s">
        <v>489</v>
      </c>
      <c r="C6" s="204"/>
      <c r="D6" s="204"/>
      <c r="E6" s="204"/>
      <c r="F6" s="408"/>
      <c r="G6" s="408"/>
      <c r="H6" s="408"/>
      <c r="I6" s="408"/>
      <c r="J6" s="299"/>
      <c r="K6" s="299"/>
      <c r="L6" s="408"/>
      <c r="M6" s="299"/>
      <c r="N6" s="299"/>
      <c r="O6" s="299"/>
      <c r="P6" s="299"/>
      <c r="Q6" s="299"/>
      <c r="R6" s="5"/>
    </row>
    <row r="7" spans="1:21" s="4" customFormat="1" ht="24.95" customHeight="1">
      <c r="A7" s="205"/>
      <c r="B7" s="205" t="s">
        <v>28</v>
      </c>
      <c r="C7" s="205"/>
      <c r="D7" s="205"/>
      <c r="E7" s="211"/>
      <c r="F7" s="287">
        <v>346803.66859999998</v>
      </c>
      <c r="G7" s="598">
        <v>387402.56300000002</v>
      </c>
      <c r="H7" s="287">
        <v>562293.19870000007</v>
      </c>
      <c r="I7" s="287">
        <v>602908.53229999996</v>
      </c>
      <c r="J7" s="287">
        <v>661997.04489999998</v>
      </c>
      <c r="K7" s="287">
        <v>678731.64809999999</v>
      </c>
      <c r="L7" s="287">
        <v>749205.27899999998</v>
      </c>
      <c r="M7" s="287">
        <v>852324.2</v>
      </c>
      <c r="N7" s="287">
        <v>825411.8</v>
      </c>
      <c r="O7" s="287">
        <v>783711.75</v>
      </c>
      <c r="P7" s="287">
        <v>589486.0845</v>
      </c>
      <c r="Q7" s="287"/>
      <c r="R7" s="5"/>
    </row>
    <row r="8" spans="1:21" s="523" customFormat="1" ht="24.95" customHeight="1">
      <c r="A8" s="229" t="s">
        <v>82</v>
      </c>
      <c r="B8" s="324"/>
      <c r="C8" s="210"/>
      <c r="D8" s="210"/>
      <c r="E8" s="210"/>
      <c r="F8" s="426"/>
      <c r="G8" s="426"/>
      <c r="H8" s="426"/>
      <c r="I8" s="426"/>
      <c r="J8" s="426"/>
      <c r="K8" s="426"/>
      <c r="L8" s="426"/>
      <c r="M8" s="545"/>
      <c r="N8" s="545"/>
      <c r="O8" s="545"/>
      <c r="P8" s="545"/>
      <c r="Q8" s="545"/>
      <c r="R8" s="547"/>
    </row>
    <row r="9" spans="1:21" s="4" customFormat="1" ht="24.95" customHeight="1">
      <c r="A9" s="204"/>
      <c r="B9" s="204" t="s">
        <v>157</v>
      </c>
      <c r="C9" s="212"/>
      <c r="D9" s="212"/>
      <c r="E9" s="212"/>
      <c r="F9" s="409"/>
      <c r="G9" s="409"/>
      <c r="H9" s="409"/>
      <c r="I9" s="409"/>
      <c r="J9" s="409"/>
      <c r="K9" s="409"/>
      <c r="L9" s="409"/>
      <c r="M9" s="299"/>
      <c r="N9" s="299"/>
      <c r="O9" s="299"/>
      <c r="P9" s="299"/>
      <c r="Q9" s="299"/>
      <c r="R9" s="5"/>
    </row>
    <row r="10" spans="1:21" s="4" customFormat="1" ht="24.95" customHeight="1">
      <c r="A10" s="204"/>
      <c r="B10" s="204" t="s">
        <v>31</v>
      </c>
      <c r="C10" s="212"/>
      <c r="D10" s="212"/>
      <c r="E10" s="212"/>
      <c r="F10" s="409"/>
      <c r="G10" s="409"/>
      <c r="H10" s="409"/>
      <c r="I10" s="409"/>
      <c r="J10" s="409"/>
      <c r="K10" s="409"/>
      <c r="L10" s="409"/>
      <c r="M10" s="299"/>
      <c r="N10" s="299"/>
      <c r="O10" s="299"/>
      <c r="P10" s="299"/>
      <c r="Q10" s="299"/>
      <c r="R10" s="5"/>
    </row>
    <row r="11" spans="1:21" s="4" customFormat="1" ht="24.95" customHeight="1">
      <c r="A11" s="204"/>
      <c r="B11" s="204" t="s">
        <v>17</v>
      </c>
      <c r="C11" s="204" t="s">
        <v>158</v>
      </c>
      <c r="D11" s="204"/>
      <c r="E11" s="212"/>
      <c r="F11" s="309">
        <v>-10099.1</v>
      </c>
      <c r="G11" s="309">
        <v>-16961</v>
      </c>
      <c r="H11" s="309">
        <v>-7876.2999999999993</v>
      </c>
      <c r="I11" s="309">
        <v>-5240.5</v>
      </c>
      <c r="J11" s="309">
        <v>-12513.699999999999</v>
      </c>
      <c r="K11" s="309">
        <v>-18692.099999999999</v>
      </c>
      <c r="L11" s="309">
        <v>-31177.9</v>
      </c>
      <c r="M11" s="309">
        <v>-24632.5</v>
      </c>
      <c r="N11" s="309">
        <v>-30275.5</v>
      </c>
      <c r="O11" s="309">
        <v>-23911.600000000002</v>
      </c>
      <c r="P11" s="309">
        <v>-19451.199999999997</v>
      </c>
      <c r="Q11" s="309"/>
      <c r="R11" s="5"/>
    </row>
    <row r="12" spans="1:21" s="4" customFormat="1" ht="24.95" customHeight="1">
      <c r="A12" s="205"/>
      <c r="B12" s="205"/>
      <c r="C12" s="205" t="s">
        <v>419</v>
      </c>
      <c r="D12" s="205"/>
      <c r="E12" s="211"/>
      <c r="F12" s="410">
        <v>20982.1</v>
      </c>
      <c r="G12" s="410">
        <v>34969.1</v>
      </c>
      <c r="H12" s="410">
        <v>11584</v>
      </c>
      <c r="I12" s="410">
        <v>47182.899999999994</v>
      </c>
      <c r="J12" s="410">
        <v>54811.6</v>
      </c>
      <c r="K12" s="410">
        <v>42066.9</v>
      </c>
      <c r="L12" s="411">
        <v>60264.700000000004</v>
      </c>
      <c r="M12" s="411">
        <v>59423.299999999996</v>
      </c>
      <c r="N12" s="412">
        <v>27437.100000000002</v>
      </c>
      <c r="O12" s="412">
        <v>32181.199999999997</v>
      </c>
      <c r="P12" s="412">
        <v>24949.200000000001</v>
      </c>
      <c r="Q12" s="412"/>
      <c r="R12" s="5"/>
    </row>
    <row r="13" spans="1:21" s="4" customFormat="1" ht="24.95" customHeight="1">
      <c r="A13" s="204"/>
      <c r="B13" s="204" t="s">
        <v>159</v>
      </c>
      <c r="C13" s="212"/>
      <c r="D13" s="212"/>
      <c r="E13" s="212"/>
      <c r="F13" s="370"/>
      <c r="G13" s="370"/>
      <c r="H13" s="370"/>
      <c r="I13" s="370"/>
      <c r="J13" s="370"/>
      <c r="K13" s="370"/>
      <c r="L13" s="370"/>
      <c r="M13" s="299"/>
      <c r="N13" s="299"/>
      <c r="O13" s="299"/>
      <c r="P13" s="299"/>
      <c r="Q13" s="299"/>
      <c r="R13" s="5"/>
    </row>
    <row r="14" spans="1:21" s="4" customFormat="1" ht="24.95" customHeight="1">
      <c r="A14" s="204"/>
      <c r="B14" s="204" t="s">
        <v>31</v>
      </c>
      <c r="C14" s="212"/>
      <c r="D14" s="212"/>
      <c r="E14" s="212"/>
      <c r="F14" s="370"/>
      <c r="G14" s="370"/>
      <c r="H14" s="370"/>
      <c r="I14" s="370"/>
      <c r="J14" s="370"/>
      <c r="K14" s="370"/>
      <c r="L14" s="370"/>
      <c r="M14" s="299"/>
      <c r="N14" s="299"/>
      <c r="O14" s="299"/>
      <c r="P14" s="299"/>
      <c r="Q14" s="299"/>
      <c r="R14" s="5"/>
    </row>
    <row r="15" spans="1:21" s="4" customFormat="1" ht="24.95" customHeight="1">
      <c r="A15" s="204"/>
      <c r="B15" s="204"/>
      <c r="C15" s="204" t="s">
        <v>84</v>
      </c>
      <c r="D15" s="204"/>
      <c r="E15" s="212"/>
      <c r="F15" s="409">
        <v>271875.3</v>
      </c>
      <c r="G15" s="409">
        <v>291342.59999999998</v>
      </c>
      <c r="H15" s="409">
        <v>229703.6</v>
      </c>
      <c r="I15" s="409">
        <v>298473.09999999998</v>
      </c>
      <c r="J15" s="409">
        <v>349433</v>
      </c>
      <c r="K15" s="409">
        <v>370770</v>
      </c>
      <c r="L15" s="409">
        <v>380027</v>
      </c>
      <c r="M15" s="409">
        <v>397535</v>
      </c>
      <c r="N15" s="409">
        <v>380772</v>
      </c>
      <c r="O15" s="409">
        <v>373929.6</v>
      </c>
      <c r="P15" s="409">
        <v>409494.2</v>
      </c>
      <c r="Q15" s="409"/>
      <c r="R15" s="5"/>
    </row>
    <row r="16" spans="1:21" s="4" customFormat="1" ht="24.95" customHeight="1">
      <c r="A16" s="205"/>
      <c r="B16" s="205"/>
      <c r="C16" s="205"/>
      <c r="D16" s="205"/>
      <c r="E16" s="205" t="s">
        <v>160</v>
      </c>
      <c r="F16" s="410">
        <v>43013.8</v>
      </c>
      <c r="G16" s="410">
        <v>50635.4</v>
      </c>
      <c r="H16" s="410">
        <v>30831.3</v>
      </c>
      <c r="I16" s="410">
        <v>41693.4</v>
      </c>
      <c r="J16" s="410">
        <v>56443</v>
      </c>
      <c r="K16" s="410">
        <v>52956</v>
      </c>
      <c r="L16" s="411">
        <v>49493</v>
      </c>
      <c r="M16" s="411">
        <v>42979</v>
      </c>
      <c r="N16" s="411">
        <v>23432.5</v>
      </c>
      <c r="O16" s="411">
        <v>18742.7</v>
      </c>
      <c r="P16" s="411">
        <v>23608.400000000001</v>
      </c>
      <c r="Q16" s="411"/>
      <c r="R16" s="5"/>
    </row>
    <row r="17" spans="1:20" s="4" customFormat="1" ht="24.95" customHeight="1">
      <c r="A17" s="204"/>
      <c r="B17" s="204"/>
      <c r="C17" s="204"/>
      <c r="D17" s="204"/>
      <c r="E17" s="204" t="s">
        <v>161</v>
      </c>
      <c r="F17" s="409">
        <v>228861.5</v>
      </c>
      <c r="G17" s="409">
        <v>240707.20000000001</v>
      </c>
      <c r="H17" s="409">
        <v>198872.2</v>
      </c>
      <c r="I17" s="409">
        <v>256779.7</v>
      </c>
      <c r="J17" s="409">
        <v>292990</v>
      </c>
      <c r="K17" s="409">
        <v>317814.09999999998</v>
      </c>
      <c r="L17" s="409">
        <v>330534</v>
      </c>
      <c r="M17" s="409">
        <v>354556</v>
      </c>
      <c r="N17" s="409">
        <v>357339.6</v>
      </c>
      <c r="O17" s="409">
        <v>355186.9</v>
      </c>
      <c r="P17" s="409">
        <v>385885.8</v>
      </c>
      <c r="Q17" s="409"/>
      <c r="R17" s="5"/>
    </row>
    <row r="18" spans="1:20" s="4" customFormat="1" ht="24.95" customHeight="1">
      <c r="A18" s="205"/>
      <c r="B18" s="205"/>
      <c r="C18" s="205" t="s">
        <v>85</v>
      </c>
      <c r="D18" s="205"/>
      <c r="E18" s="211"/>
      <c r="F18" s="410">
        <v>281949</v>
      </c>
      <c r="G18" s="410">
        <v>308603.3</v>
      </c>
      <c r="H18" s="410">
        <v>234385</v>
      </c>
      <c r="I18" s="410">
        <v>301481.8</v>
      </c>
      <c r="J18" s="410">
        <v>350842.9</v>
      </c>
      <c r="K18" s="410">
        <v>370751.6</v>
      </c>
      <c r="L18" s="411">
        <v>381210.2</v>
      </c>
      <c r="M18" s="411">
        <v>339977</v>
      </c>
      <c r="N18" s="411">
        <v>395232.4</v>
      </c>
      <c r="O18" s="411">
        <v>387064.5</v>
      </c>
      <c r="P18" s="411">
        <v>420369.2</v>
      </c>
      <c r="Q18" s="411"/>
      <c r="R18" s="5"/>
    </row>
    <row r="19" spans="1:20" s="4" customFormat="1" ht="24.95" customHeight="1">
      <c r="A19" s="204"/>
      <c r="B19" s="204"/>
      <c r="C19" s="204"/>
      <c r="D19" s="204"/>
      <c r="E19" s="204" t="s">
        <v>162</v>
      </c>
      <c r="F19" s="409">
        <v>43054.5</v>
      </c>
      <c r="G19" s="409">
        <v>47940.7</v>
      </c>
      <c r="H19" s="409">
        <v>32828.1</v>
      </c>
      <c r="I19" s="409">
        <v>41422.699999999997</v>
      </c>
      <c r="J19" s="409">
        <v>51790.2</v>
      </c>
      <c r="K19" s="409">
        <v>54272.4</v>
      </c>
      <c r="L19" s="409">
        <v>57329.4</v>
      </c>
      <c r="M19" s="409">
        <v>58299</v>
      </c>
      <c r="N19" s="409">
        <v>56279.4</v>
      </c>
      <c r="O19" s="409">
        <v>51950.3</v>
      </c>
      <c r="P19" s="409">
        <v>57333</v>
      </c>
      <c r="Q19" s="409"/>
      <c r="R19" s="5"/>
      <c r="T19" s="67"/>
    </row>
    <row r="20" spans="1:20" s="4" customFormat="1" ht="24.95" customHeight="1">
      <c r="A20" s="205"/>
      <c r="B20" s="205"/>
      <c r="C20" s="205"/>
      <c r="D20" s="205"/>
      <c r="E20" s="205" t="s">
        <v>163</v>
      </c>
      <c r="F20" s="410">
        <v>205295.5</v>
      </c>
      <c r="G20" s="410">
        <v>221565.4</v>
      </c>
      <c r="H20" s="410">
        <v>170911.7</v>
      </c>
      <c r="I20" s="410">
        <v>229812.4</v>
      </c>
      <c r="J20" s="410">
        <v>264020.2</v>
      </c>
      <c r="K20" s="410">
        <v>277911.09999999998</v>
      </c>
      <c r="L20" s="411">
        <v>284823.40000000002</v>
      </c>
      <c r="M20" s="411">
        <v>302031</v>
      </c>
      <c r="N20" s="411">
        <v>297253.40000000002</v>
      </c>
      <c r="O20" s="411">
        <v>294994.40000000002</v>
      </c>
      <c r="P20" s="411">
        <v>321621.7</v>
      </c>
      <c r="Q20" s="411"/>
      <c r="R20" s="5"/>
      <c r="T20" s="67"/>
    </row>
    <row r="21" spans="1:20" s="4" customFormat="1" ht="24.95" customHeight="1">
      <c r="A21" s="204"/>
      <c r="B21" s="204"/>
      <c r="C21" s="204"/>
      <c r="D21" s="204"/>
      <c r="E21" s="204" t="s">
        <v>164</v>
      </c>
      <c r="F21" s="409">
        <v>33599</v>
      </c>
      <c r="G21" s="409">
        <v>39097.1</v>
      </c>
      <c r="H21" s="409">
        <v>30645.200000000001</v>
      </c>
      <c r="I21" s="409">
        <v>30246.7</v>
      </c>
      <c r="J21" s="409">
        <v>35032.400000000001</v>
      </c>
      <c r="K21" s="409">
        <v>38568.1</v>
      </c>
      <c r="L21" s="409">
        <v>39057.4</v>
      </c>
      <c r="M21" s="409">
        <v>39647</v>
      </c>
      <c r="N21" s="409">
        <v>41699.699999999997</v>
      </c>
      <c r="O21" s="409">
        <v>40119.800000000003</v>
      </c>
      <c r="P21" s="409">
        <v>41414.400000000001</v>
      </c>
      <c r="Q21" s="409"/>
      <c r="R21" s="5"/>
      <c r="T21" s="67"/>
    </row>
    <row r="22" spans="1:20" s="4" customFormat="1" ht="24.95" customHeight="1">
      <c r="A22" s="205"/>
      <c r="B22" s="205"/>
      <c r="C22" s="205" t="s">
        <v>83</v>
      </c>
      <c r="D22" s="205"/>
      <c r="E22" s="211"/>
      <c r="F22" s="310">
        <v>-10073.700000000001</v>
      </c>
      <c r="G22" s="310">
        <v>-17260.7</v>
      </c>
      <c r="H22" s="310">
        <v>-4681.3999999999996</v>
      </c>
      <c r="I22" s="310">
        <v>-3008.7</v>
      </c>
      <c r="J22" s="310">
        <v>-1410</v>
      </c>
      <c r="K22" s="310">
        <v>18</v>
      </c>
      <c r="L22" s="410">
        <v>-1184</v>
      </c>
      <c r="M22" s="410">
        <v>-2442</v>
      </c>
      <c r="N22" s="410">
        <v>-14460.4</v>
      </c>
      <c r="O22" s="410">
        <v>-13134.9</v>
      </c>
      <c r="P22" s="410">
        <v>-10875</v>
      </c>
      <c r="Q22" s="410"/>
      <c r="R22" s="5"/>
      <c r="T22" s="67"/>
    </row>
    <row r="23" spans="1:20" s="523" customFormat="1" ht="24.95" customHeight="1">
      <c r="A23" s="229" t="s">
        <v>165</v>
      </c>
      <c r="B23" s="210"/>
      <c r="C23" s="210"/>
      <c r="D23" s="210"/>
      <c r="E23" s="210"/>
      <c r="F23" s="563"/>
      <c r="G23" s="563"/>
      <c r="H23" s="563"/>
      <c r="I23" s="563"/>
      <c r="J23" s="545"/>
      <c r="K23" s="545"/>
      <c r="L23" s="545"/>
      <c r="M23" s="545"/>
      <c r="N23" s="545"/>
      <c r="O23" s="545"/>
      <c r="P23" s="545"/>
      <c r="Q23" s="545"/>
      <c r="R23" s="547"/>
      <c r="T23" s="564"/>
    </row>
    <row r="24" spans="1:20" s="4" customFormat="1" ht="24.95" customHeight="1">
      <c r="A24" s="324"/>
      <c r="B24" s="212" t="s">
        <v>166</v>
      </c>
      <c r="C24" s="212"/>
      <c r="D24" s="212"/>
      <c r="E24" s="212"/>
      <c r="F24" s="413"/>
      <c r="G24" s="413"/>
      <c r="H24" s="413"/>
      <c r="I24" s="413"/>
      <c r="J24" s="299"/>
      <c r="K24" s="299"/>
      <c r="L24" s="299"/>
      <c r="M24" s="299"/>
      <c r="N24" s="299"/>
      <c r="O24" s="299"/>
      <c r="P24" s="299"/>
      <c r="Q24" s="299"/>
      <c r="R24" s="5"/>
    </row>
    <row r="25" spans="1:20" s="4" customFormat="1" ht="25.5" customHeight="1">
      <c r="A25" s="324"/>
      <c r="B25" s="212"/>
      <c r="C25" s="212" t="s">
        <v>167</v>
      </c>
      <c r="D25" s="212"/>
      <c r="E25" s="212"/>
      <c r="F25" s="413"/>
      <c r="G25" s="413"/>
      <c r="H25" s="413"/>
      <c r="I25" s="413"/>
      <c r="J25" s="299"/>
      <c r="K25" s="299"/>
      <c r="L25" s="299"/>
      <c r="M25" s="299"/>
      <c r="N25" s="299"/>
      <c r="O25" s="299"/>
      <c r="P25" s="299"/>
      <c r="Q25" s="299"/>
      <c r="R25" s="5"/>
    </row>
    <row r="26" spans="1:20" s="4" customFormat="1" ht="15.75" customHeight="1">
      <c r="A26" s="324"/>
      <c r="B26" s="212"/>
      <c r="C26" s="212" t="s">
        <v>34</v>
      </c>
      <c r="D26" s="212"/>
      <c r="E26" s="212"/>
      <c r="F26" s="413"/>
      <c r="G26" s="413"/>
      <c r="H26" s="413"/>
      <c r="I26" s="413"/>
      <c r="J26" s="299"/>
      <c r="K26" s="299"/>
      <c r="L26" s="299"/>
      <c r="M26" s="299"/>
      <c r="N26" s="299"/>
      <c r="O26" s="299"/>
      <c r="P26" s="299"/>
      <c r="Q26" s="299"/>
      <c r="R26" s="5"/>
    </row>
    <row r="27" spans="1:20" s="4" customFormat="1" ht="24.95" customHeight="1">
      <c r="A27" s="204"/>
      <c r="B27" s="204"/>
      <c r="C27" s="204"/>
      <c r="D27" s="204" t="s">
        <v>444</v>
      </c>
      <c r="E27" s="204"/>
      <c r="F27" s="409">
        <v>10.866199999999999</v>
      </c>
      <c r="G27" s="409">
        <v>13.5383</v>
      </c>
      <c r="H27" s="409">
        <v>13.0587</v>
      </c>
      <c r="I27" s="409">
        <v>12.357100000000001</v>
      </c>
      <c r="J27" s="409">
        <v>13.9787</v>
      </c>
      <c r="K27" s="409">
        <v>13.0101</v>
      </c>
      <c r="L27" s="409">
        <v>13.076499999999999</v>
      </c>
      <c r="M27" s="409">
        <v>14.718</v>
      </c>
      <c r="N27" s="409">
        <v>17.206499999999998</v>
      </c>
      <c r="O27" s="409">
        <v>20.731400000000001</v>
      </c>
      <c r="P27" s="409">
        <v>19.735399999999998</v>
      </c>
      <c r="Q27" s="409"/>
      <c r="R27" s="5"/>
    </row>
    <row r="28" spans="1:20" s="4" customFormat="1" ht="25.5" customHeight="1">
      <c r="A28" s="204"/>
      <c r="B28" s="204"/>
      <c r="C28" s="204"/>
      <c r="D28" s="204" t="s">
        <v>467</v>
      </c>
      <c r="E28" s="212"/>
      <c r="F28" s="414"/>
      <c r="G28" s="414"/>
      <c r="H28" s="414"/>
      <c r="I28" s="414"/>
      <c r="J28" s="299"/>
      <c r="K28" s="299"/>
      <c r="L28" s="299"/>
      <c r="M28" s="299"/>
      <c r="N28" s="299"/>
      <c r="O28" s="299"/>
      <c r="P28" s="299"/>
      <c r="Q28" s="299"/>
      <c r="R28" s="5"/>
    </row>
    <row r="29" spans="1:20" s="4" customFormat="1" ht="17.25" customHeight="1">
      <c r="A29" s="205" t="s">
        <v>17</v>
      </c>
      <c r="B29" s="205"/>
      <c r="C29" s="205"/>
      <c r="D29" s="205"/>
      <c r="E29" s="205" t="s">
        <v>168</v>
      </c>
      <c r="F29" s="295">
        <v>10.8</v>
      </c>
      <c r="G29" s="295">
        <v>13.45</v>
      </c>
      <c r="H29" s="295">
        <v>12.5</v>
      </c>
      <c r="I29" s="295">
        <v>11.98</v>
      </c>
      <c r="J29" s="295">
        <v>13.6</v>
      </c>
      <c r="K29" s="295">
        <v>12.5</v>
      </c>
      <c r="L29" s="295">
        <v>12.63</v>
      </c>
      <c r="M29" s="295">
        <v>13.75</v>
      </c>
      <c r="N29" s="295">
        <v>17.37</v>
      </c>
      <c r="O29" s="295">
        <v>20.7029</v>
      </c>
      <c r="P29" s="295">
        <v>19.6937</v>
      </c>
      <c r="Q29" s="295"/>
      <c r="R29" s="5"/>
    </row>
    <row r="30" spans="1:20" s="4" customFormat="1" ht="17.25" customHeight="1">
      <c r="A30" s="204"/>
      <c r="B30" s="204"/>
      <c r="C30" s="204"/>
      <c r="D30" s="204"/>
      <c r="E30" s="204" t="s">
        <v>169</v>
      </c>
      <c r="F30" s="409">
        <v>11.03</v>
      </c>
      <c r="G30" s="409">
        <v>13.95</v>
      </c>
      <c r="H30" s="409">
        <v>13</v>
      </c>
      <c r="I30" s="409">
        <v>12.48</v>
      </c>
      <c r="J30" s="409">
        <v>14.1</v>
      </c>
      <c r="K30" s="409">
        <v>13</v>
      </c>
      <c r="L30" s="409">
        <v>13.5</v>
      </c>
      <c r="M30" s="409">
        <v>14.05</v>
      </c>
      <c r="N30" s="409">
        <v>17.38</v>
      </c>
      <c r="O30" s="409">
        <v>20.747299999999999</v>
      </c>
      <c r="P30" s="409">
        <v>19.7225</v>
      </c>
      <c r="Q30" s="409"/>
      <c r="R30" s="5"/>
    </row>
    <row r="31" spans="1:20" s="4" customFormat="1" ht="17.25" customHeight="1">
      <c r="A31" s="204"/>
      <c r="B31" s="204"/>
      <c r="C31" s="204"/>
      <c r="D31" s="204" t="s">
        <v>445</v>
      </c>
      <c r="E31" s="212"/>
      <c r="F31" s="292"/>
      <c r="G31" s="292"/>
      <c r="H31" s="292"/>
      <c r="I31" s="292"/>
      <c r="J31" s="292"/>
      <c r="K31" s="292"/>
      <c r="L31" s="292"/>
      <c r="M31" s="299"/>
      <c r="N31" s="299"/>
      <c r="O31" s="299"/>
      <c r="P31" s="299"/>
      <c r="Q31" s="299"/>
      <c r="R31" s="5"/>
    </row>
    <row r="32" spans="1:20" s="4" customFormat="1" ht="18" customHeight="1">
      <c r="A32" s="204"/>
      <c r="B32" s="204"/>
      <c r="C32" s="204"/>
      <c r="D32" s="204"/>
      <c r="E32" s="204" t="s">
        <v>168</v>
      </c>
      <c r="F32" s="292">
        <v>10.917999999999999</v>
      </c>
      <c r="G32" s="292">
        <v>13.824999999999999</v>
      </c>
      <c r="H32" s="292">
        <v>13.0458</v>
      </c>
      <c r="I32" s="292">
        <v>12.395</v>
      </c>
      <c r="J32" s="292">
        <v>14.016400000000001</v>
      </c>
      <c r="K32" s="292">
        <v>13.016</v>
      </c>
      <c r="L32" s="292">
        <v>13.071999999999999</v>
      </c>
      <c r="M32" s="415">
        <v>14.7445</v>
      </c>
      <c r="N32" s="415">
        <v>17.204999999999998</v>
      </c>
      <c r="O32" s="415">
        <v>20.632000000000001</v>
      </c>
      <c r="P32" s="415">
        <v>19.651499999999999</v>
      </c>
      <c r="Q32" s="415"/>
      <c r="R32" s="5"/>
    </row>
    <row r="33" spans="1:257" s="4" customFormat="1" ht="24.95" customHeight="1">
      <c r="A33" s="205"/>
      <c r="B33" s="205"/>
      <c r="C33" s="205"/>
      <c r="D33" s="205"/>
      <c r="E33" s="205" t="s">
        <v>169</v>
      </c>
      <c r="F33" s="295">
        <v>10.919499999999999</v>
      </c>
      <c r="G33" s="295">
        <v>13.835000000000001</v>
      </c>
      <c r="H33" s="295">
        <v>13.0488</v>
      </c>
      <c r="I33" s="295">
        <v>12.398</v>
      </c>
      <c r="J33" s="295">
        <v>14.019399999999999</v>
      </c>
      <c r="K33" s="295">
        <v>13.018000000000001</v>
      </c>
      <c r="L33" s="295">
        <v>13.076000000000001</v>
      </c>
      <c r="M33" s="416">
        <v>14.7475</v>
      </c>
      <c r="N33" s="416">
        <v>17.212</v>
      </c>
      <c r="O33" s="416">
        <v>20.64</v>
      </c>
      <c r="P33" s="416">
        <v>19.659500000000001</v>
      </c>
      <c r="Q33" s="416"/>
      <c r="R33" s="5"/>
    </row>
    <row r="34" spans="1:257" s="4" customFormat="1" ht="24.95" customHeight="1">
      <c r="A34" s="204"/>
      <c r="B34" s="204"/>
      <c r="C34" s="204"/>
      <c r="D34" s="204" t="s">
        <v>170</v>
      </c>
      <c r="E34" s="204"/>
      <c r="F34" s="292"/>
      <c r="G34" s="292"/>
      <c r="H34" s="292"/>
      <c r="I34" s="292"/>
      <c r="J34" s="292"/>
      <c r="K34" s="292"/>
      <c r="L34" s="292"/>
      <c r="M34" s="299"/>
      <c r="N34" s="299"/>
      <c r="O34" s="299"/>
      <c r="P34" s="299"/>
      <c r="Q34" s="299"/>
      <c r="R34" s="5"/>
    </row>
    <row r="35" spans="1:257" s="4" customFormat="1" ht="24.95" customHeight="1">
      <c r="A35" s="204"/>
      <c r="B35" s="204"/>
      <c r="C35" s="204"/>
      <c r="D35" s="204"/>
      <c r="E35" s="204" t="s">
        <v>168</v>
      </c>
      <c r="F35" s="292">
        <v>10.77</v>
      </c>
      <c r="G35" s="292">
        <v>11.047599999999999</v>
      </c>
      <c r="H35" s="292">
        <v>12.0655</v>
      </c>
      <c r="I35" s="292">
        <v>12.081899999999999</v>
      </c>
      <c r="J35" s="292">
        <v>13.379200000000001</v>
      </c>
      <c r="K35" s="292">
        <v>12.693899999999999</v>
      </c>
      <c r="L35" s="292">
        <v>12.201499999999999</v>
      </c>
      <c r="M35" s="292">
        <v>12.686500000000001</v>
      </c>
      <c r="N35" s="292">
        <v>12.52</v>
      </c>
      <c r="O35" s="292">
        <v>15.32</v>
      </c>
      <c r="P35" s="292">
        <v>15.670999999999999</v>
      </c>
      <c r="Q35" s="292"/>
      <c r="R35" s="5"/>
    </row>
    <row r="36" spans="1:257" s="4" customFormat="1" ht="24.95" customHeight="1">
      <c r="A36" s="205"/>
      <c r="B36" s="205"/>
      <c r="C36" s="205"/>
      <c r="D36" s="205"/>
      <c r="E36" s="205" t="s">
        <v>169</v>
      </c>
      <c r="F36" s="295">
        <v>11.051500000000001</v>
      </c>
      <c r="G36" s="295">
        <v>11.459300000000001</v>
      </c>
      <c r="H36" s="295">
        <v>12.474399999999999</v>
      </c>
      <c r="I36" s="295">
        <v>12.483000000000001</v>
      </c>
      <c r="J36" s="295">
        <v>13.8703</v>
      </c>
      <c r="K36" s="295">
        <v>13.1967</v>
      </c>
      <c r="L36" s="295">
        <v>12.671799999999999</v>
      </c>
      <c r="M36" s="295">
        <v>12.7042</v>
      </c>
      <c r="N36" s="295">
        <v>12.53</v>
      </c>
      <c r="O36" s="295">
        <v>15.37</v>
      </c>
      <c r="P36" s="295">
        <v>15.688800000000001</v>
      </c>
      <c r="Q36" s="295"/>
      <c r="R36" s="5"/>
    </row>
    <row r="37" spans="1:257" s="4" customFormat="1" ht="24.95" customHeight="1">
      <c r="A37" s="204"/>
      <c r="B37" s="204"/>
      <c r="C37" s="204" t="s">
        <v>171</v>
      </c>
      <c r="D37" s="204"/>
      <c r="E37" s="204"/>
      <c r="F37" s="292"/>
      <c r="G37" s="292"/>
      <c r="H37" s="292"/>
      <c r="I37" s="292"/>
      <c r="J37" s="292"/>
      <c r="K37" s="292"/>
      <c r="L37" s="292"/>
      <c r="M37" s="299"/>
      <c r="N37" s="299"/>
      <c r="O37" s="299"/>
      <c r="P37" s="299"/>
      <c r="Q37" s="299"/>
      <c r="R37" s="5"/>
    </row>
    <row r="38" spans="1:257" s="4" customFormat="1" ht="24.95" customHeight="1">
      <c r="A38" s="204"/>
      <c r="B38" s="204"/>
      <c r="C38" s="204"/>
      <c r="D38" s="204" t="s">
        <v>172</v>
      </c>
      <c r="E38" s="212"/>
      <c r="F38" s="292"/>
      <c r="G38" s="292"/>
      <c r="H38" s="292"/>
      <c r="I38" s="292"/>
      <c r="J38" s="292"/>
      <c r="K38" s="292"/>
      <c r="L38" s="292"/>
      <c r="M38" s="299"/>
      <c r="N38" s="299"/>
      <c r="O38" s="299"/>
      <c r="P38" s="299"/>
      <c r="Q38" s="299"/>
      <c r="R38" s="5"/>
    </row>
    <row r="39" spans="1:257" ht="24.95" customHeight="1">
      <c r="A39" s="204"/>
      <c r="B39" s="204"/>
      <c r="C39" s="204"/>
      <c r="D39" s="204" t="s">
        <v>35</v>
      </c>
      <c r="E39" s="212"/>
      <c r="F39" s="292">
        <v>21.917200000000001</v>
      </c>
      <c r="G39" s="292">
        <v>20.16</v>
      </c>
      <c r="H39" s="292">
        <v>21.150200000000002</v>
      </c>
      <c r="I39" s="292">
        <v>19.2804</v>
      </c>
      <c r="J39" s="292">
        <v>21.805900000000001</v>
      </c>
      <c r="K39" s="292">
        <v>21.272500000000001</v>
      </c>
      <c r="L39" s="292">
        <v>22.271899999999999</v>
      </c>
      <c r="M39" s="292">
        <v>22.949300000000001</v>
      </c>
      <c r="N39" s="292">
        <v>25.756699999999999</v>
      </c>
      <c r="O39" s="292">
        <v>25.468299999999999</v>
      </c>
      <c r="P39" s="292">
        <v>26.497599999999998</v>
      </c>
      <c r="Q39" s="292"/>
      <c r="R39" s="5"/>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row>
    <row r="40" spans="1:257" ht="24.95" customHeight="1">
      <c r="A40" s="204"/>
      <c r="B40" s="204"/>
      <c r="C40" s="204"/>
      <c r="D40" s="204" t="s">
        <v>173</v>
      </c>
      <c r="E40" s="204"/>
      <c r="F40" s="288"/>
      <c r="G40" s="288"/>
      <c r="H40" s="288"/>
      <c r="I40" s="288"/>
      <c r="J40" s="288"/>
      <c r="K40" s="288"/>
      <c r="L40" s="288"/>
      <c r="M40" s="305"/>
      <c r="N40" s="305"/>
      <c r="O40" s="305"/>
      <c r="P40" s="305"/>
      <c r="Q40" s="305"/>
      <c r="R40" s="5"/>
    </row>
    <row r="41" spans="1:257" ht="24.95" customHeight="1">
      <c r="A41" s="205"/>
      <c r="B41" s="205"/>
      <c r="C41" s="205"/>
      <c r="D41" s="205" t="s">
        <v>36</v>
      </c>
      <c r="E41" s="205"/>
      <c r="F41" s="287">
        <v>16.099799999999998</v>
      </c>
      <c r="G41" s="287">
        <v>19.7211</v>
      </c>
      <c r="H41" s="287">
        <v>18.861499999999999</v>
      </c>
      <c r="I41" s="287">
        <v>16.580400000000001</v>
      </c>
      <c r="J41" s="287">
        <v>18.244900000000001</v>
      </c>
      <c r="K41" s="287">
        <v>17.342600000000001</v>
      </c>
      <c r="L41" s="287">
        <v>18.614100000000001</v>
      </c>
      <c r="M41" s="287">
        <v>17.929300000000001</v>
      </c>
      <c r="N41" s="287">
        <v>19</v>
      </c>
      <c r="O41" s="287">
        <v>21.7667</v>
      </c>
      <c r="P41" s="287">
        <v>23.547999999999998</v>
      </c>
      <c r="Q41" s="287"/>
      <c r="R41" s="5"/>
    </row>
    <row r="42" spans="1:257" ht="24.95" customHeight="1">
      <c r="A42" s="204"/>
      <c r="B42" s="204"/>
      <c r="C42" s="204"/>
      <c r="D42" s="204" t="s">
        <v>174</v>
      </c>
      <c r="E42" s="212"/>
      <c r="F42" s="288"/>
      <c r="G42" s="288"/>
      <c r="H42" s="288"/>
      <c r="I42" s="288"/>
      <c r="J42" s="288"/>
      <c r="K42" s="288"/>
      <c r="L42" s="288"/>
      <c r="M42" s="305"/>
      <c r="N42" s="305"/>
      <c r="O42" s="305"/>
      <c r="P42" s="305"/>
      <c r="Q42" s="305"/>
      <c r="R42" s="5"/>
    </row>
    <row r="43" spans="1:257">
      <c r="A43" s="204"/>
      <c r="B43" s="204"/>
      <c r="C43" s="204"/>
      <c r="D43" s="204" t="s">
        <v>37</v>
      </c>
      <c r="E43" s="212"/>
      <c r="F43" s="288">
        <v>9.9199999999999997E-2</v>
      </c>
      <c r="G43" s="288">
        <v>0.15490000000000001</v>
      </c>
      <c r="H43" s="288">
        <v>0.1426</v>
      </c>
      <c r="I43" s="288">
        <v>0.15359999999999999</v>
      </c>
      <c r="J43" s="288">
        <v>0.1825</v>
      </c>
      <c r="K43" s="288">
        <v>0.15329999999999999</v>
      </c>
      <c r="L43" s="288">
        <v>0.12909999999999999</v>
      </c>
      <c r="M43" s="288">
        <v>0.123</v>
      </c>
      <c r="N43" s="288">
        <v>0.14399999999999999</v>
      </c>
      <c r="O43" s="288">
        <v>0.17799999999999999</v>
      </c>
      <c r="P43" s="288">
        <v>0.17499999999999999</v>
      </c>
      <c r="Q43" s="288"/>
      <c r="R43" s="5"/>
    </row>
    <row r="44" spans="1:257">
      <c r="A44" s="204"/>
      <c r="B44" s="204" t="s">
        <v>175</v>
      </c>
      <c r="C44" s="212"/>
      <c r="D44" s="212"/>
      <c r="E44" s="212"/>
      <c r="F44" s="286"/>
      <c r="G44" s="286"/>
      <c r="H44" s="286"/>
      <c r="I44" s="286"/>
      <c r="J44" s="305"/>
      <c r="K44" s="305"/>
      <c r="L44" s="305"/>
      <c r="M44" s="305"/>
      <c r="N44" s="305"/>
      <c r="O44" s="305"/>
      <c r="P44" s="305"/>
      <c r="Q44" s="305"/>
      <c r="R44" s="5"/>
    </row>
    <row r="45" spans="1:257" ht="24.95" customHeight="1">
      <c r="A45" s="204"/>
      <c r="B45" s="204"/>
      <c r="C45" s="212" t="s">
        <v>176</v>
      </c>
      <c r="D45" s="212"/>
      <c r="E45" s="212"/>
      <c r="F45" s="286"/>
      <c r="G45" s="286"/>
      <c r="H45" s="286"/>
      <c r="I45" s="286"/>
      <c r="J45" s="305"/>
      <c r="K45" s="305"/>
      <c r="L45" s="305"/>
      <c r="M45" s="305"/>
      <c r="N45" s="305"/>
      <c r="O45" s="305"/>
      <c r="P45" s="305"/>
      <c r="Q45" s="305"/>
      <c r="R45" s="5"/>
    </row>
    <row r="46" spans="1:257" ht="24.95" customHeight="1">
      <c r="A46" s="204"/>
      <c r="B46" s="204"/>
      <c r="C46" s="204"/>
      <c r="D46" s="204" t="s">
        <v>102</v>
      </c>
      <c r="E46" s="212"/>
      <c r="F46" s="286"/>
      <c r="G46" s="286"/>
      <c r="H46" s="286"/>
      <c r="I46" s="286"/>
      <c r="J46" s="305"/>
      <c r="K46" s="305"/>
      <c r="L46" s="305"/>
      <c r="M46" s="305"/>
      <c r="N46" s="305"/>
      <c r="O46" s="305"/>
      <c r="P46" s="305"/>
      <c r="Q46" s="305"/>
      <c r="R46" s="5"/>
    </row>
    <row r="47" spans="1:257" ht="24.95" customHeight="1">
      <c r="A47" s="204"/>
      <c r="B47" s="204"/>
      <c r="C47" s="204"/>
      <c r="D47" s="204"/>
      <c r="E47" s="204" t="s">
        <v>177</v>
      </c>
      <c r="F47" s="286"/>
      <c r="G47" s="286"/>
      <c r="H47" s="286"/>
      <c r="I47" s="286"/>
      <c r="J47" s="305"/>
      <c r="K47" s="305"/>
      <c r="L47" s="305"/>
      <c r="M47" s="305"/>
      <c r="N47" s="305"/>
      <c r="O47" s="305"/>
      <c r="P47" s="305"/>
      <c r="Q47" s="305"/>
      <c r="R47" s="5"/>
    </row>
    <row r="48" spans="1:257" ht="24.95" customHeight="1">
      <c r="A48" s="205"/>
      <c r="B48" s="205"/>
      <c r="C48" s="205"/>
      <c r="D48" s="205"/>
      <c r="E48" s="205" t="s">
        <v>29</v>
      </c>
      <c r="F48" s="287">
        <v>9000</v>
      </c>
      <c r="G48" s="287">
        <v>11400</v>
      </c>
      <c r="H48" s="287">
        <v>13476.8</v>
      </c>
      <c r="I48" s="287">
        <v>16502.8</v>
      </c>
      <c r="J48" s="287">
        <v>20192.900000000001</v>
      </c>
      <c r="K48" s="287">
        <v>20299.2</v>
      </c>
      <c r="L48" s="287">
        <v>14688.7</v>
      </c>
      <c r="M48" s="287">
        <v>17689.32</v>
      </c>
      <c r="N48" s="287">
        <v>18478.349999999999</v>
      </c>
      <c r="O48" s="287">
        <v>24201.156299999999</v>
      </c>
      <c r="P48" s="287">
        <v>25526.13</v>
      </c>
      <c r="Q48" s="287"/>
      <c r="R48" s="5"/>
    </row>
    <row r="49" spans="1:18" ht="24.95" customHeight="1">
      <c r="A49" s="204"/>
      <c r="B49" s="204"/>
      <c r="C49" s="204"/>
      <c r="D49" s="204"/>
      <c r="E49" s="204" t="s">
        <v>178</v>
      </c>
      <c r="F49" s="288"/>
      <c r="G49" s="288"/>
      <c r="H49" s="288"/>
      <c r="I49" s="288"/>
      <c r="J49" s="288"/>
      <c r="K49" s="288"/>
      <c r="L49" s="288"/>
      <c r="M49" s="305"/>
      <c r="N49" s="305"/>
      <c r="O49" s="305"/>
      <c r="P49" s="305"/>
      <c r="Q49" s="305"/>
      <c r="R49" s="5"/>
    </row>
    <row r="50" spans="1:18" ht="24.95" customHeight="1">
      <c r="A50" s="204"/>
      <c r="B50" s="204"/>
      <c r="C50" s="204"/>
      <c r="D50" s="204"/>
      <c r="E50" s="204" t="s">
        <v>38</v>
      </c>
      <c r="F50" s="288">
        <v>837</v>
      </c>
      <c r="G50" s="288">
        <v>872.45</v>
      </c>
      <c r="H50" s="288">
        <v>1194.3</v>
      </c>
      <c r="I50" s="288">
        <v>1406.5</v>
      </c>
      <c r="J50" s="288">
        <v>1549.55</v>
      </c>
      <c r="K50" s="288">
        <v>1656.65</v>
      </c>
      <c r="L50" s="288">
        <v>1198.8499999999999</v>
      </c>
      <c r="M50" s="288">
        <v>1184.4000000000001</v>
      </c>
      <c r="N50" s="288">
        <v>1068.8900000000001</v>
      </c>
      <c r="O50" s="288">
        <v>1150.95</v>
      </c>
      <c r="P50" s="288">
        <v>1266.73</v>
      </c>
      <c r="Q50" s="288"/>
      <c r="R50" s="5"/>
    </row>
    <row r="51" spans="1:18" ht="24.95" customHeight="1">
      <c r="A51" s="204"/>
      <c r="B51" s="204"/>
      <c r="C51" s="204"/>
      <c r="D51" s="204"/>
      <c r="E51" s="204" t="s">
        <v>179</v>
      </c>
      <c r="F51" s="288"/>
      <c r="G51" s="288"/>
      <c r="H51" s="288"/>
      <c r="I51" s="288"/>
      <c r="J51" s="288"/>
      <c r="K51" s="288"/>
      <c r="L51" s="288"/>
      <c r="M51" s="305"/>
      <c r="N51" s="305"/>
      <c r="O51" s="305"/>
      <c r="P51" s="305"/>
      <c r="Q51" s="305"/>
      <c r="R51" s="5"/>
    </row>
    <row r="52" spans="1:18" ht="24.95" customHeight="1">
      <c r="A52" s="205"/>
      <c r="B52" s="205"/>
      <c r="C52" s="205"/>
      <c r="D52" s="205"/>
      <c r="E52" s="205" t="s">
        <v>38</v>
      </c>
      <c r="F52" s="287">
        <v>828.6</v>
      </c>
      <c r="G52" s="287">
        <v>875.2</v>
      </c>
      <c r="H52" s="287">
        <v>1090</v>
      </c>
      <c r="I52" s="287">
        <v>1408.54</v>
      </c>
      <c r="J52" s="287">
        <v>1534.25</v>
      </c>
      <c r="K52" s="287">
        <v>1660.97</v>
      </c>
      <c r="L52" s="287">
        <v>1209.7</v>
      </c>
      <c r="M52" s="287">
        <v>1199.68</v>
      </c>
      <c r="N52" s="287">
        <v>1063.45</v>
      </c>
      <c r="O52" s="287">
        <v>1158.0999999999999</v>
      </c>
      <c r="P52" s="287">
        <v>1294.6099999999999</v>
      </c>
      <c r="Q52" s="287"/>
      <c r="R52" s="5"/>
    </row>
    <row r="53" spans="1:18" ht="24.95" customHeight="1">
      <c r="A53" s="204"/>
      <c r="B53" s="204"/>
      <c r="C53" s="204"/>
      <c r="D53" s="204"/>
      <c r="E53" s="204" t="s">
        <v>180</v>
      </c>
      <c r="F53" s="288"/>
      <c r="G53" s="288"/>
      <c r="H53" s="288"/>
      <c r="I53" s="288"/>
      <c r="J53" s="288"/>
      <c r="K53" s="288"/>
      <c r="L53" s="288"/>
      <c r="M53" s="305"/>
      <c r="N53" s="305"/>
      <c r="O53" s="305"/>
      <c r="P53" s="305"/>
      <c r="Q53" s="305"/>
      <c r="R53" s="5"/>
    </row>
    <row r="54" spans="1:18" ht="24.95" customHeight="1">
      <c r="A54" s="204"/>
      <c r="B54" s="204"/>
      <c r="C54" s="204"/>
      <c r="D54" s="204"/>
      <c r="E54" s="204" t="s">
        <v>29</v>
      </c>
      <c r="F54" s="288">
        <v>11100</v>
      </c>
      <c r="G54" s="288">
        <v>14500</v>
      </c>
      <c r="H54" s="288">
        <v>17826.689999999999</v>
      </c>
      <c r="I54" s="288">
        <v>21829.42</v>
      </c>
      <c r="J54" s="288">
        <v>26710.62</v>
      </c>
      <c r="K54" s="288">
        <v>26851.25</v>
      </c>
      <c r="L54" s="288">
        <v>19429.830000000002</v>
      </c>
      <c r="M54" s="288">
        <v>22667.99</v>
      </c>
      <c r="N54" s="288">
        <v>23633.33</v>
      </c>
      <c r="O54" s="288">
        <v>29937.63</v>
      </c>
      <c r="P54" s="288">
        <v>32000</v>
      </c>
      <c r="Q54" s="288"/>
      <c r="R54" s="5"/>
    </row>
    <row r="55" spans="1:18" ht="24.95" customHeight="1">
      <c r="A55" s="204"/>
      <c r="B55" s="204"/>
      <c r="C55" s="204"/>
      <c r="D55" s="204" t="s">
        <v>103</v>
      </c>
      <c r="E55" s="212"/>
      <c r="F55" s="288"/>
      <c r="G55" s="288"/>
      <c r="H55" s="288"/>
      <c r="I55" s="288"/>
      <c r="J55" s="288"/>
      <c r="K55" s="288"/>
      <c r="L55" s="288"/>
      <c r="M55" s="305"/>
      <c r="N55" s="305"/>
      <c r="O55" s="305"/>
      <c r="P55" s="305"/>
      <c r="Q55" s="305"/>
      <c r="R55" s="5"/>
    </row>
    <row r="56" spans="1:18" ht="24.95" customHeight="1">
      <c r="A56" s="204"/>
      <c r="B56" s="204"/>
      <c r="C56" s="204"/>
      <c r="D56" s="204"/>
      <c r="E56" s="204" t="s">
        <v>177</v>
      </c>
      <c r="F56" s="288"/>
      <c r="G56" s="288"/>
      <c r="H56" s="288"/>
      <c r="I56" s="288"/>
      <c r="J56" s="288"/>
      <c r="K56" s="288"/>
      <c r="L56" s="288"/>
      <c r="M56" s="305"/>
      <c r="N56" s="305"/>
      <c r="O56" s="305"/>
      <c r="P56" s="305"/>
      <c r="Q56" s="305"/>
      <c r="R56" s="5"/>
    </row>
    <row r="57" spans="1:18" ht="24.95" customHeight="1">
      <c r="A57" s="205"/>
      <c r="B57" s="205"/>
      <c r="C57" s="205"/>
      <c r="D57" s="205"/>
      <c r="E57" s="205" t="s">
        <v>29</v>
      </c>
      <c r="F57" s="287">
        <v>180</v>
      </c>
      <c r="G57" s="287">
        <v>170</v>
      </c>
      <c r="H57" s="287">
        <v>266.5</v>
      </c>
      <c r="I57" s="287">
        <v>457.8</v>
      </c>
      <c r="J57" s="287">
        <v>452.2</v>
      </c>
      <c r="K57" s="287">
        <v>468.6</v>
      </c>
      <c r="L57" s="287">
        <v>305.8</v>
      </c>
      <c r="M57" s="287">
        <v>243.09</v>
      </c>
      <c r="N57" s="287">
        <v>243.5</v>
      </c>
      <c r="O57" s="287">
        <v>335.19</v>
      </c>
      <c r="P57" s="287">
        <v>332.97460000000001</v>
      </c>
      <c r="Q57" s="287"/>
      <c r="R57" s="5"/>
    </row>
    <row r="58" spans="1:18" ht="24.95" customHeight="1">
      <c r="A58" s="204"/>
      <c r="B58" s="204"/>
      <c r="C58" s="204"/>
      <c r="D58" s="204"/>
      <c r="E58" s="204" t="s">
        <v>181</v>
      </c>
      <c r="F58" s="288"/>
      <c r="G58" s="288"/>
      <c r="H58" s="288"/>
      <c r="I58" s="288"/>
      <c r="J58" s="288"/>
      <c r="K58" s="288"/>
      <c r="L58" s="288"/>
      <c r="M58" s="305"/>
      <c r="N58" s="305"/>
      <c r="O58" s="305"/>
      <c r="P58" s="305"/>
      <c r="Q58" s="305"/>
      <c r="R58" s="5"/>
    </row>
    <row r="59" spans="1:18" ht="24.95" customHeight="1">
      <c r="A59" s="204"/>
      <c r="B59" s="204"/>
      <c r="C59" s="204"/>
      <c r="D59" s="204"/>
      <c r="E59" s="204" t="s">
        <v>38</v>
      </c>
      <c r="F59" s="288">
        <v>14.82</v>
      </c>
      <c r="G59" s="288">
        <v>11.11</v>
      </c>
      <c r="H59" s="288">
        <v>16.88</v>
      </c>
      <c r="I59" s="288">
        <v>30.6</v>
      </c>
      <c r="J59" s="288">
        <v>27.7</v>
      </c>
      <c r="K59" s="288">
        <v>30</v>
      </c>
      <c r="L59" s="288">
        <v>19.600000000000001</v>
      </c>
      <c r="M59" s="288">
        <v>15.73</v>
      </c>
      <c r="N59" s="288">
        <v>13.86</v>
      </c>
      <c r="O59" s="288">
        <v>15.91</v>
      </c>
      <c r="P59" s="288">
        <v>16.940000000000001</v>
      </c>
      <c r="Q59" s="288"/>
      <c r="R59" s="5"/>
    </row>
    <row r="60" spans="1:18" ht="24.95" customHeight="1">
      <c r="A60" s="204"/>
      <c r="B60" s="204"/>
      <c r="C60" s="204"/>
      <c r="D60" s="204"/>
      <c r="E60" s="204" t="s">
        <v>182</v>
      </c>
      <c r="F60" s="288"/>
      <c r="G60" s="288"/>
      <c r="H60" s="288"/>
      <c r="I60" s="288"/>
      <c r="J60" s="288"/>
      <c r="K60" s="288"/>
      <c r="L60" s="288"/>
      <c r="M60" s="305"/>
      <c r="N60" s="305"/>
      <c r="O60" s="305"/>
      <c r="P60" s="305"/>
      <c r="Q60" s="305"/>
      <c r="R60" s="5"/>
    </row>
    <row r="61" spans="1:18">
      <c r="A61" s="205"/>
      <c r="B61" s="205"/>
      <c r="C61" s="205"/>
      <c r="D61" s="205"/>
      <c r="E61" s="205" t="s">
        <v>38</v>
      </c>
      <c r="F61" s="287">
        <v>14.68</v>
      </c>
      <c r="G61" s="287">
        <v>11</v>
      </c>
      <c r="H61" s="287">
        <v>16.86</v>
      </c>
      <c r="I61" s="287">
        <v>30.57</v>
      </c>
      <c r="J61" s="287">
        <v>26.88</v>
      </c>
      <c r="K61" s="287">
        <v>30</v>
      </c>
      <c r="L61" s="287">
        <v>19.7</v>
      </c>
      <c r="M61" s="287">
        <v>16.303999999999998</v>
      </c>
      <c r="N61" s="287">
        <v>13.87</v>
      </c>
      <c r="O61" s="287">
        <v>16.22</v>
      </c>
      <c r="P61" s="287">
        <v>16.84</v>
      </c>
      <c r="Q61" s="287"/>
      <c r="R61" s="5"/>
    </row>
    <row r="62" spans="1:18" ht="24.95" customHeight="1">
      <c r="A62" s="204"/>
      <c r="B62" s="204"/>
      <c r="C62" s="204" t="s">
        <v>490</v>
      </c>
      <c r="D62" s="204"/>
      <c r="E62" s="204"/>
      <c r="F62" s="288"/>
      <c r="G62" s="288"/>
      <c r="H62" s="288"/>
      <c r="I62" s="288"/>
      <c r="J62" s="417"/>
      <c r="K62" s="417"/>
      <c r="L62" s="417"/>
      <c r="M62" s="305"/>
      <c r="N62" s="305"/>
      <c r="O62" s="305"/>
      <c r="P62" s="305"/>
      <c r="Q62" s="305"/>
      <c r="R62" s="5"/>
    </row>
    <row r="63" spans="1:18" ht="24.95" customHeight="1">
      <c r="A63" s="204"/>
      <c r="B63" s="204"/>
      <c r="C63" s="204" t="s">
        <v>46</v>
      </c>
      <c r="D63" s="204"/>
      <c r="E63" s="204"/>
      <c r="F63" s="288"/>
      <c r="G63" s="288"/>
      <c r="H63" s="288"/>
      <c r="I63" s="288"/>
      <c r="J63" s="417"/>
      <c r="K63" s="417"/>
      <c r="L63" s="417"/>
      <c r="M63" s="305"/>
      <c r="N63" s="305"/>
      <c r="O63" s="305"/>
      <c r="P63" s="305"/>
      <c r="Q63" s="305"/>
      <c r="R63" s="5"/>
    </row>
    <row r="64" spans="1:18" ht="24.95" customHeight="1">
      <c r="A64" s="204"/>
      <c r="B64" s="204"/>
      <c r="C64" s="204"/>
      <c r="D64" s="204" t="s">
        <v>183</v>
      </c>
      <c r="E64" s="204"/>
      <c r="F64" s="288">
        <v>60.38</v>
      </c>
      <c r="G64" s="288">
        <v>82.92</v>
      </c>
      <c r="H64" s="288">
        <v>56.22</v>
      </c>
      <c r="I64" s="288">
        <v>70.650000000000006</v>
      </c>
      <c r="J64" s="288">
        <v>98.97</v>
      </c>
      <c r="K64" s="288">
        <v>99.99</v>
      </c>
      <c r="L64" s="288">
        <v>96.89</v>
      </c>
      <c r="M64" s="288">
        <v>83.75</v>
      </c>
      <c r="N64" s="288">
        <v>41.36</v>
      </c>
      <c r="O64" s="288">
        <v>35.28</v>
      </c>
      <c r="P64" s="288">
        <v>46.41</v>
      </c>
      <c r="Q64" s="288"/>
      <c r="R64" s="5"/>
    </row>
    <row r="65" spans="1:18" ht="24.95" customHeight="1">
      <c r="A65" s="205"/>
      <c r="B65" s="205"/>
      <c r="C65" s="205"/>
      <c r="D65" s="205" t="s">
        <v>184</v>
      </c>
      <c r="E65" s="205"/>
      <c r="F65" s="287">
        <v>69.92</v>
      </c>
      <c r="G65" s="287">
        <v>81.09</v>
      </c>
      <c r="H65" s="287">
        <v>63.38</v>
      </c>
      <c r="I65" s="287">
        <v>78.63</v>
      </c>
      <c r="J65" s="287">
        <v>106.22</v>
      </c>
      <c r="K65" s="287">
        <v>107.28</v>
      </c>
      <c r="L65" s="287">
        <v>104.69</v>
      </c>
      <c r="M65" s="287">
        <v>93.39</v>
      </c>
      <c r="N65" s="287">
        <v>49.28</v>
      </c>
      <c r="O65" s="287">
        <v>37.72</v>
      </c>
      <c r="P65" s="287">
        <v>50.75</v>
      </c>
      <c r="Q65" s="287"/>
      <c r="R65" s="5"/>
    </row>
    <row r="66" spans="1:18" ht="24.95" customHeight="1">
      <c r="A66" s="204"/>
      <c r="B66" s="204"/>
      <c r="C66" s="204"/>
      <c r="D66" s="204" t="s">
        <v>185</v>
      </c>
      <c r="E66" s="204"/>
      <c r="F66" s="288">
        <v>70.89</v>
      </c>
      <c r="G66" s="288">
        <v>99.37</v>
      </c>
      <c r="H66" s="288">
        <v>65.790000000000006</v>
      </c>
      <c r="I66" s="288">
        <v>79.58</v>
      </c>
      <c r="J66" s="288">
        <v>109.83</v>
      </c>
      <c r="K66" s="288">
        <v>109.39</v>
      </c>
      <c r="L66" s="288">
        <v>107.92</v>
      </c>
      <c r="M66" s="288">
        <v>93.54</v>
      </c>
      <c r="N66" s="288">
        <v>51.46</v>
      </c>
      <c r="O66" s="288">
        <v>39.71</v>
      </c>
      <c r="P66" s="288">
        <v>51.79</v>
      </c>
      <c r="Q66" s="288"/>
      <c r="R66" s="5"/>
    </row>
    <row r="67" spans="1:18" ht="24.95" customHeight="1">
      <c r="A67" s="205"/>
      <c r="B67" s="205"/>
      <c r="C67" s="205"/>
      <c r="D67" s="205" t="s">
        <v>186</v>
      </c>
      <c r="E67" s="205"/>
      <c r="F67" s="287">
        <v>61.64</v>
      </c>
      <c r="G67" s="287">
        <v>84.38</v>
      </c>
      <c r="H67" s="287">
        <v>57.4</v>
      </c>
      <c r="I67" s="287">
        <v>72.459999999999994</v>
      </c>
      <c r="J67" s="287">
        <v>101.13</v>
      </c>
      <c r="K67" s="287">
        <v>101.96</v>
      </c>
      <c r="L67" s="287">
        <v>98.44</v>
      </c>
      <c r="M67" s="287">
        <v>85.48</v>
      </c>
      <c r="N67" s="287">
        <v>43.29</v>
      </c>
      <c r="O67" s="287">
        <v>35.630000000000003</v>
      </c>
      <c r="P67" s="287">
        <v>46.73</v>
      </c>
      <c r="Q67" s="287"/>
      <c r="R67" s="5"/>
    </row>
    <row r="68" spans="1:18" ht="24.95" customHeight="1">
      <c r="A68" s="204"/>
      <c r="B68" s="204"/>
      <c r="C68" s="204" t="s">
        <v>491</v>
      </c>
      <c r="D68" s="204"/>
      <c r="E68" s="204"/>
      <c r="F68" s="286"/>
      <c r="G68" s="286"/>
      <c r="H68" s="286"/>
      <c r="I68" s="286"/>
      <c r="J68" s="286"/>
      <c r="K68" s="286"/>
      <c r="L68" s="286"/>
      <c r="M68" s="305"/>
      <c r="N68" s="305"/>
      <c r="O68" s="305"/>
      <c r="P68" s="305"/>
      <c r="Q68" s="305"/>
    </row>
    <row r="69" spans="1:18" ht="24.95" customHeight="1">
      <c r="A69" s="204"/>
      <c r="B69" s="204"/>
      <c r="C69" s="204" t="s">
        <v>47</v>
      </c>
      <c r="D69" s="204"/>
      <c r="E69" s="204"/>
      <c r="F69" s="286"/>
      <c r="G69" s="286"/>
      <c r="H69" s="286"/>
      <c r="I69" s="286"/>
      <c r="J69" s="286"/>
      <c r="K69" s="286"/>
      <c r="L69" s="286"/>
      <c r="M69" s="305"/>
      <c r="N69" s="305"/>
      <c r="O69" s="305"/>
      <c r="P69" s="305"/>
      <c r="Q69" s="305"/>
    </row>
    <row r="70" spans="1:18" ht="24.95" customHeight="1">
      <c r="A70" s="204"/>
      <c r="B70" s="204"/>
      <c r="C70" s="204"/>
      <c r="D70" s="204" t="s">
        <v>469</v>
      </c>
      <c r="E70" s="204"/>
      <c r="F70" s="292">
        <v>8260.8700000000008</v>
      </c>
      <c r="G70" s="292">
        <v>10800</v>
      </c>
      <c r="H70" s="288">
        <v>8347.82</v>
      </c>
      <c r="I70" s="288">
        <v>8300</v>
      </c>
      <c r="J70" s="288">
        <v>10500</v>
      </c>
      <c r="K70" s="288">
        <v>11724.1</v>
      </c>
      <c r="L70" s="288">
        <v>9913.7900000000009</v>
      </c>
      <c r="M70" s="288">
        <v>9913.7900000000009</v>
      </c>
      <c r="N70" s="288">
        <v>10172.4</v>
      </c>
      <c r="O70" s="288">
        <v>12068.96</v>
      </c>
      <c r="P70" s="288">
        <v>11400</v>
      </c>
      <c r="Q70" s="288"/>
      <c r="R70" s="69"/>
    </row>
    <row r="71" spans="1:18" ht="24.95" customHeight="1">
      <c r="A71" s="205"/>
      <c r="B71" s="205"/>
      <c r="C71" s="205"/>
      <c r="D71" s="205" t="s">
        <v>187</v>
      </c>
      <c r="E71" s="205"/>
      <c r="F71" s="295">
        <v>1408.7</v>
      </c>
      <c r="G71" s="295">
        <v>1530</v>
      </c>
      <c r="H71" s="287">
        <v>1669.56</v>
      </c>
      <c r="I71" s="287">
        <v>1577.58</v>
      </c>
      <c r="J71" s="287">
        <v>1767.24</v>
      </c>
      <c r="K71" s="287">
        <v>1896.55</v>
      </c>
      <c r="L71" s="287">
        <v>1681.03</v>
      </c>
      <c r="M71" s="287">
        <v>1913.79</v>
      </c>
      <c r="N71" s="287">
        <v>2241.38</v>
      </c>
      <c r="O71" s="287">
        <v>2370.69</v>
      </c>
      <c r="P71" s="287">
        <v>2913.79</v>
      </c>
      <c r="Q71" s="287"/>
      <c r="R71" s="69"/>
    </row>
    <row r="72" spans="1:18" ht="24.95" customHeight="1">
      <c r="A72" s="231" t="s">
        <v>24</v>
      </c>
      <c r="B72" s="41"/>
      <c r="C72" s="41"/>
      <c r="D72" s="41"/>
      <c r="E72" s="41"/>
      <c r="F72" s="57"/>
      <c r="G72" s="57"/>
      <c r="H72" s="57"/>
      <c r="I72" s="57"/>
      <c r="J72" s="57"/>
      <c r="K72" s="57"/>
      <c r="L72" s="57"/>
      <c r="M72" s="57"/>
      <c r="N72" s="57"/>
      <c r="O72" s="57"/>
      <c r="P72" s="57"/>
      <c r="Q72" s="57"/>
    </row>
    <row r="73" spans="1:18" ht="15.75">
      <c r="A73" s="16"/>
    </row>
    <row r="74" spans="1:18" ht="18">
      <c r="A74" s="710"/>
      <c r="B74" s="710"/>
      <c r="C74" s="710"/>
      <c r="D74" s="710"/>
      <c r="E74" s="710"/>
      <c r="F74" s="710"/>
      <c r="G74" s="710"/>
      <c r="H74" s="710"/>
      <c r="I74" s="710"/>
      <c r="J74" s="710"/>
      <c r="K74" s="710"/>
      <c r="L74" s="710"/>
      <c r="M74" s="710"/>
      <c r="N74" s="710"/>
      <c r="O74" s="710"/>
      <c r="P74" s="710"/>
      <c r="Q74" s="496"/>
    </row>
  </sheetData>
  <customSheetViews>
    <customSheetView guid="{692423B7-2A5C-4718-9D74-3B575C0A7CDC}" scale="75" showPageBreaks="1" showGridLines="0" printArea="1">
      <pane xSplit="5" ySplit="5" topLeftCell="I57" activePane="bottomRight" state="frozen"/>
      <selection pane="bottomRight" activeCell="P8" sqref="P8"/>
      <pageMargins left="0.19685039370078741" right="0.19685039370078741" top="0.59055118110236227" bottom="0.59055118110236227" header="0" footer="0"/>
      <printOptions horizontalCentered="1"/>
      <pageSetup scale="43" orientation="portrait" r:id="rId1"/>
      <headerFooter alignWithMargins="0">
        <oddHeader xml:space="preserve">&amp;C
</oddHeader>
      </headerFooter>
    </customSheetView>
    <customSheetView guid="{409AC1F2-8A04-4243-9FD4-B5D675E840D6}" scale="75" showGridLines="0">
      <pane xSplit="5" ySplit="5" topLeftCell="F57" activePane="bottomRight" state="frozen"/>
      <selection pane="bottomRight" activeCell="A33" sqref="A33"/>
      <pageMargins left="0.19685039370078741" right="0.19685039370078741" top="0.59055118110236227" bottom="0.59055118110236227" header="0" footer="0"/>
      <printOptions horizontalCentered="1"/>
      <pageSetup scale="43" orientation="portrait" r:id="rId2"/>
      <headerFooter alignWithMargins="0">
        <oddHeader xml:space="preserve">&amp;C
</oddHeader>
      </headerFooter>
    </customSheetView>
    <customSheetView guid="{BE35ABC3-F985-434A-9CF0-74FBA2A51D03}" scale="115" showPageBreaks="1" showGridLines="0" printArea="1" view="pageBreakPreview">
      <pane xSplit="5" ySplit="5" topLeftCell="L63" activePane="bottomRight" state="frozen"/>
      <selection pane="bottomRight" activeCell="P58" sqref="P58"/>
      <pageMargins left="0.19685039370078741" right="0.19685039370078741" top="0.59055118110236227" bottom="0.59055118110236227" header="0" footer="0"/>
      <printOptions horizontalCentered="1"/>
      <pageSetup scale="43" orientation="portrait" r:id="rId3"/>
      <headerFooter alignWithMargins="0">
        <oddHeader xml:space="preserve">&amp;C
</oddHeader>
      </headerFooter>
    </customSheetView>
    <customSheetView guid="{D44BC0E2-F289-4974-BAD4-E5B26A99586C}" scale="80" showPageBreaks="1" showGridLines="0" view="pageBreakPreview">
      <pageMargins left="0.19685039370078741" right="0.19685039370078741" top="0.59055118110236227" bottom="0.59055118110236227" header="0" footer="0"/>
      <printOptions horizontalCentered="1"/>
      <pageSetup scale="43" orientation="portrait" r:id="rId4"/>
      <headerFooter alignWithMargins="0">
        <oddHeader xml:space="preserve">&amp;C
</oddHeader>
      </headerFooter>
    </customSheetView>
    <customSheetView guid="{C740BF27-E38C-4B82-B56C-203CA6875CAB}" scale="75" showPageBreaks="1" showGridLines="0">
      <pane xSplit="5" ySplit="5" topLeftCell="F54" activePane="bottomRight" state="frozen"/>
      <selection pane="bottomRight" activeCell="C61" sqref="C61"/>
      <pageMargins left="0.19685039370078741" right="0.19685039370078741" top="0.59055118110236227" bottom="0.59055118110236227" header="0" footer="0"/>
      <printOptions horizontalCentered="1"/>
      <pageSetup scale="43" orientation="portrait" r:id="rId5"/>
      <headerFooter alignWithMargins="0">
        <oddHeader xml:space="preserve">&amp;C
</oddHeader>
      </headerFooter>
    </customSheetView>
  </customSheetViews>
  <mergeCells count="13">
    <mergeCell ref="M4:M5"/>
    <mergeCell ref="A74:P74"/>
    <mergeCell ref="A4:E5"/>
    <mergeCell ref="P4:P5"/>
    <mergeCell ref="N4:N5"/>
    <mergeCell ref="F4:F5"/>
    <mergeCell ref="G4:G5"/>
    <mergeCell ref="H4:H5"/>
    <mergeCell ref="I4:I5"/>
    <mergeCell ref="J4:J5"/>
    <mergeCell ref="K4:K5"/>
    <mergeCell ref="L4:L5"/>
    <mergeCell ref="O4:O5"/>
  </mergeCells>
  <phoneticPr fontId="0" type="noConversion"/>
  <printOptions horizontalCentered="1" gridLinesSet="0"/>
  <pageMargins left="0.19685039370078741" right="0.19685039370078741" top="0.59055118110236227" bottom="0.59055118110236227" header="0" footer="0"/>
  <pageSetup scale="43" orientation="portrait" r:id="rId6"/>
  <headerFooter alignWithMargins="0">
    <oddHeader xml:space="preserve">&amp;C
</oddHeader>
  </headerFooter>
  <legacyDrawingHF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1">
    <tabColor rgb="FF92D050"/>
  </sheetPr>
  <dimension ref="A1:AF138"/>
  <sheetViews>
    <sheetView showGridLines="0" view="pageBreakPreview" zoomScaleNormal="75" zoomScaleSheetLayoutView="100" workbookViewId="0">
      <selection activeCell="H8" sqref="H8"/>
    </sheetView>
  </sheetViews>
  <sheetFormatPr baseColWidth="10" defaultColWidth="9.77734375" defaultRowHeight="15"/>
  <cols>
    <col min="1" max="4" width="2.77734375" style="4" customWidth="1"/>
    <col min="5" max="5" width="29.33203125" style="4" customWidth="1"/>
    <col min="6" max="16" width="13.21875" style="4" customWidth="1"/>
    <col min="17" max="17" width="11.77734375" style="4" customWidth="1"/>
    <col min="18" max="18" width="9.77734375" style="4"/>
    <col min="19" max="19" width="8.77734375" style="4" customWidth="1"/>
    <col min="20" max="20" width="12.44140625" style="4" customWidth="1"/>
    <col min="21" max="21" width="13.88671875" style="4" customWidth="1"/>
    <col min="22" max="26" width="11.88671875" style="4" bestFit="1" customWidth="1"/>
    <col min="27" max="31" width="12.6640625" style="4" bestFit="1" customWidth="1"/>
    <col min="32" max="16384" width="9.77734375" style="4"/>
  </cols>
  <sheetData>
    <row r="1" spans="1:22" s="523" customFormat="1" ht="24.95" customHeight="1">
      <c r="A1" s="275" t="s">
        <v>589</v>
      </c>
      <c r="B1" s="275"/>
      <c r="C1" s="275"/>
      <c r="D1" s="275"/>
      <c r="E1" s="275"/>
      <c r="F1" s="358"/>
      <c r="G1" s="358"/>
      <c r="H1" s="358"/>
      <c r="I1" s="358"/>
      <c r="J1" s="358"/>
      <c r="K1" s="358"/>
      <c r="L1" s="379"/>
      <c r="M1" s="379"/>
      <c r="N1" s="379"/>
      <c r="O1" s="379"/>
      <c r="P1" s="586" t="s">
        <v>136</v>
      </c>
      <c r="Q1" s="502"/>
    </row>
    <row r="2" spans="1:22" ht="24.95" customHeight="1">
      <c r="A2" s="256" t="s">
        <v>504</v>
      </c>
      <c r="B2" s="549"/>
      <c r="C2" s="549"/>
      <c r="D2" s="549"/>
      <c r="E2" s="549"/>
      <c r="F2" s="565"/>
      <c r="G2" s="565"/>
      <c r="H2" s="565"/>
      <c r="I2" s="565"/>
      <c r="J2" s="565"/>
      <c r="K2" s="565"/>
      <c r="L2" s="565"/>
      <c r="M2" s="565"/>
      <c r="N2" s="565"/>
      <c r="O2" s="565"/>
      <c r="P2" s="565"/>
      <c r="Q2" s="565"/>
    </row>
    <row r="3" spans="1:22" ht="24.95" customHeight="1">
      <c r="A3" s="418"/>
      <c r="B3" s="419"/>
      <c r="C3" s="419"/>
      <c r="D3" s="419"/>
      <c r="E3" s="419"/>
      <c r="F3" s="419"/>
      <c r="G3" s="419"/>
      <c r="H3" s="419"/>
      <c r="I3" s="419"/>
      <c r="J3" s="419"/>
      <c r="K3" s="419"/>
      <c r="L3" s="419"/>
      <c r="M3" s="419"/>
      <c r="N3" s="419"/>
      <c r="O3" s="419"/>
      <c r="P3" s="419"/>
      <c r="Q3" s="419"/>
      <c r="R3" s="7"/>
      <c r="S3" s="7"/>
      <c r="T3" s="7"/>
      <c r="U3" s="7"/>
      <c r="V3" s="7"/>
    </row>
    <row r="4" spans="1:22" ht="24.95" customHeight="1">
      <c r="A4" s="713" t="s">
        <v>62</v>
      </c>
      <c r="B4" s="713"/>
      <c r="C4" s="713"/>
      <c r="D4" s="713"/>
      <c r="E4" s="713"/>
      <c r="F4" s="711">
        <v>2007</v>
      </c>
      <c r="G4" s="711">
        <v>2008</v>
      </c>
      <c r="H4" s="711">
        <v>2009</v>
      </c>
      <c r="I4" s="711">
        <v>2010</v>
      </c>
      <c r="J4" s="711">
        <v>2011</v>
      </c>
      <c r="K4" s="711">
        <v>2012</v>
      </c>
      <c r="L4" s="711">
        <v>2013</v>
      </c>
      <c r="M4" s="711">
        <v>2014</v>
      </c>
      <c r="N4" s="711">
        <v>2015</v>
      </c>
      <c r="O4" s="711">
        <v>2016</v>
      </c>
      <c r="P4" s="711" t="s">
        <v>503</v>
      </c>
      <c r="Q4" s="498"/>
      <c r="R4" s="7"/>
      <c r="S4" s="7"/>
      <c r="T4" s="7"/>
      <c r="U4" s="7"/>
      <c r="V4" s="7"/>
    </row>
    <row r="5" spans="1:22" ht="24.95" customHeight="1">
      <c r="A5" s="714"/>
      <c r="B5" s="714"/>
      <c r="C5" s="714"/>
      <c r="D5" s="714"/>
      <c r="E5" s="714"/>
      <c r="F5" s="712"/>
      <c r="G5" s="712"/>
      <c r="H5" s="712"/>
      <c r="I5" s="712"/>
      <c r="J5" s="712"/>
      <c r="K5" s="712"/>
      <c r="L5" s="712"/>
      <c r="M5" s="712"/>
      <c r="N5" s="712"/>
      <c r="O5" s="712"/>
      <c r="P5" s="712"/>
      <c r="Q5" s="498"/>
      <c r="R5" s="7"/>
      <c r="S5" s="7"/>
      <c r="T5" s="7"/>
      <c r="U5" s="7"/>
      <c r="V5" s="7"/>
    </row>
    <row r="6" spans="1:22" s="7" customFormat="1" ht="24.95" customHeight="1">
      <c r="A6" s="204"/>
      <c r="B6" s="204"/>
      <c r="C6" s="204" t="s">
        <v>188</v>
      </c>
      <c r="D6" s="204"/>
      <c r="E6" s="204"/>
      <c r="F6" s="420"/>
      <c r="G6" s="420"/>
      <c r="H6" s="420"/>
      <c r="I6" s="420"/>
      <c r="J6" s="204"/>
      <c r="K6" s="420"/>
      <c r="L6" s="420"/>
      <c r="M6" s="420"/>
      <c r="N6" s="420"/>
      <c r="O6" s="420"/>
      <c r="P6" s="420"/>
      <c r="Q6" s="420"/>
      <c r="U6" s="11"/>
    </row>
    <row r="7" spans="1:22" s="7" customFormat="1" ht="24.95" customHeight="1">
      <c r="A7" s="204"/>
      <c r="B7" s="204"/>
      <c r="C7" s="204" t="s">
        <v>370</v>
      </c>
      <c r="D7" s="204"/>
      <c r="E7" s="204"/>
      <c r="F7" s="420"/>
      <c r="G7" s="420"/>
      <c r="H7" s="420"/>
      <c r="I7" s="420"/>
      <c r="J7" s="204"/>
      <c r="K7" s="420"/>
      <c r="L7" s="420"/>
      <c r="M7" s="420"/>
      <c r="N7" s="420"/>
      <c r="O7" s="420"/>
      <c r="P7" s="420"/>
      <c r="Q7" s="420"/>
      <c r="U7" s="11"/>
    </row>
    <row r="8" spans="1:22" s="7" customFormat="1" ht="24.95" customHeight="1">
      <c r="A8" s="205"/>
      <c r="B8" s="205"/>
      <c r="C8" s="205"/>
      <c r="D8" s="205" t="s">
        <v>542</v>
      </c>
      <c r="E8" s="205"/>
      <c r="F8" s="287">
        <v>2.597180713860535</v>
      </c>
      <c r="G8" s="287">
        <v>2.2654994598646354</v>
      </c>
      <c r="H8" s="287">
        <v>2.746646090081351</v>
      </c>
      <c r="I8" s="287">
        <v>4.0500720915364097</v>
      </c>
      <c r="J8" s="287">
        <v>4.1546978548909808</v>
      </c>
      <c r="K8" s="287">
        <v>2.8862203752287305</v>
      </c>
      <c r="L8" s="287">
        <v>2.3422103661897311</v>
      </c>
      <c r="M8" s="287">
        <v>3.311537291386494</v>
      </c>
      <c r="N8" s="287">
        <v>2.5195905994400229</v>
      </c>
      <c r="O8" s="287">
        <v>2.8947926541590423</v>
      </c>
      <c r="P8" s="287">
        <v>2.5057430719372116</v>
      </c>
      <c r="Q8" s="287"/>
      <c r="U8" s="11"/>
    </row>
    <row r="9" spans="1:22" s="7" customFormat="1" ht="24.95" customHeight="1">
      <c r="A9" s="204"/>
      <c r="B9" s="204"/>
      <c r="C9" s="204"/>
      <c r="D9" s="204" t="s">
        <v>543</v>
      </c>
      <c r="E9" s="204"/>
      <c r="F9" s="288">
        <v>0.23030202890425064</v>
      </c>
      <c r="G9" s="288">
        <v>0.24956348436480363</v>
      </c>
      <c r="H9" s="288">
        <v>0.53987243642264005</v>
      </c>
      <c r="I9" s="288">
        <v>0.68532754305431076</v>
      </c>
      <c r="J9" s="288">
        <v>0.5162180570917938</v>
      </c>
      <c r="K9" s="288">
        <v>0.42333198116368903</v>
      </c>
      <c r="L9" s="288">
        <v>0.36183135840978137</v>
      </c>
      <c r="M9" s="288">
        <v>0.33052330568600696</v>
      </c>
      <c r="N9" s="288">
        <v>0.33069366302756664</v>
      </c>
      <c r="O9" s="288">
        <v>0.41513077832060535</v>
      </c>
      <c r="P9" s="288">
        <v>0.31818241944302367</v>
      </c>
      <c r="Q9" s="288"/>
      <c r="U9" s="11"/>
    </row>
    <row r="10" spans="1:22" s="7" customFormat="1" ht="24.95" customHeight="1">
      <c r="A10" s="204"/>
      <c r="B10" s="204" t="s">
        <v>189</v>
      </c>
      <c r="C10" s="210"/>
      <c r="D10" s="210"/>
      <c r="E10" s="210"/>
      <c r="F10" s="288"/>
      <c r="G10" s="288"/>
      <c r="H10" s="288"/>
      <c r="I10" s="288"/>
      <c r="J10" s="409"/>
      <c r="K10" s="409"/>
      <c r="L10" s="409"/>
      <c r="M10" s="409"/>
      <c r="N10" s="409"/>
      <c r="O10" s="409"/>
      <c r="P10" s="409"/>
      <c r="Q10" s="409"/>
      <c r="U10" s="11"/>
    </row>
    <row r="11" spans="1:22" s="7" customFormat="1" ht="24.95" customHeight="1">
      <c r="A11" s="212"/>
      <c r="B11" s="212"/>
      <c r="C11" s="212" t="s">
        <v>190</v>
      </c>
      <c r="D11" s="204"/>
      <c r="E11" s="212"/>
      <c r="F11" s="288"/>
      <c r="G11" s="288"/>
      <c r="H11" s="288"/>
      <c r="I11" s="288"/>
      <c r="J11" s="409"/>
      <c r="K11" s="409"/>
      <c r="L11" s="409"/>
      <c r="M11" s="409"/>
      <c r="N11" s="409"/>
      <c r="O11" s="409"/>
      <c r="P11" s="409"/>
      <c r="Q11" s="409"/>
      <c r="U11" s="11"/>
    </row>
    <row r="12" spans="1:22" s="7" customFormat="1" ht="24.95" customHeight="1">
      <c r="A12" s="212"/>
      <c r="B12" s="212"/>
      <c r="C12" s="204" t="s">
        <v>33</v>
      </c>
      <c r="D12" s="204"/>
      <c r="E12" s="212"/>
      <c r="F12" s="288"/>
      <c r="G12" s="288"/>
      <c r="H12" s="288"/>
      <c r="I12" s="288"/>
      <c r="J12" s="409"/>
      <c r="K12" s="409"/>
      <c r="L12" s="409"/>
      <c r="M12" s="409"/>
      <c r="N12" s="409"/>
      <c r="O12" s="409"/>
      <c r="P12" s="409"/>
      <c r="Q12" s="409"/>
      <c r="U12" s="11"/>
    </row>
    <row r="13" spans="1:22" s="7" customFormat="1" ht="24.95" customHeight="1">
      <c r="A13" s="212"/>
      <c r="B13" s="212"/>
      <c r="C13" s="204"/>
      <c r="D13" s="204" t="s">
        <v>191</v>
      </c>
      <c r="E13" s="212"/>
      <c r="F13" s="288"/>
      <c r="G13" s="288"/>
      <c r="H13" s="288"/>
      <c r="I13" s="288"/>
      <c r="J13" s="409"/>
      <c r="K13" s="409"/>
      <c r="L13" s="409"/>
      <c r="M13" s="409"/>
      <c r="N13" s="409"/>
      <c r="O13" s="409"/>
      <c r="P13" s="409"/>
      <c r="Q13" s="409"/>
      <c r="U13" s="11"/>
    </row>
    <row r="14" spans="1:22" s="7" customFormat="1" ht="24.95" customHeight="1">
      <c r="A14" s="205"/>
      <c r="B14" s="211"/>
      <c r="C14" s="205"/>
      <c r="D14" s="211"/>
      <c r="E14" s="211" t="s">
        <v>192</v>
      </c>
      <c r="F14" s="287">
        <v>7.33</v>
      </c>
      <c r="G14" s="287">
        <v>3.61</v>
      </c>
      <c r="H14" s="287">
        <v>3.25</v>
      </c>
      <c r="I14" s="287">
        <v>3.25</v>
      </c>
      <c r="J14" s="287">
        <v>3.25</v>
      </c>
      <c r="K14" s="287">
        <v>3.25</v>
      </c>
      <c r="L14" s="287">
        <v>3.25</v>
      </c>
      <c r="M14" s="287">
        <v>3.25</v>
      </c>
      <c r="N14" s="287">
        <v>3.37</v>
      </c>
      <c r="O14" s="287">
        <v>3.75</v>
      </c>
      <c r="P14" s="287">
        <v>4.5</v>
      </c>
      <c r="Q14" s="287"/>
      <c r="U14" s="11"/>
    </row>
    <row r="15" spans="1:22" s="7" customFormat="1" ht="24.95" customHeight="1">
      <c r="A15" s="204"/>
      <c r="B15" s="212"/>
      <c r="C15" s="204"/>
      <c r="D15" s="212"/>
      <c r="E15" s="212" t="s">
        <v>193</v>
      </c>
      <c r="F15" s="288">
        <v>4.83</v>
      </c>
      <c r="G15" s="288">
        <v>2.1800000000000002</v>
      </c>
      <c r="H15" s="288">
        <v>0.45</v>
      </c>
      <c r="I15" s="288">
        <v>0.46</v>
      </c>
      <c r="J15" s="288">
        <v>0.78</v>
      </c>
      <c r="K15" s="288">
        <v>0.51</v>
      </c>
      <c r="L15" s="288">
        <v>0.35</v>
      </c>
      <c r="M15" s="288">
        <v>0.34</v>
      </c>
      <c r="N15" s="288">
        <v>0.76</v>
      </c>
      <c r="O15" s="288">
        <v>1.3176699999999999</v>
      </c>
      <c r="P15" s="288">
        <v>1.83938</v>
      </c>
      <c r="Q15" s="288"/>
      <c r="U15" s="11"/>
    </row>
    <row r="16" spans="1:22" s="7" customFormat="1" ht="24.95" customHeight="1">
      <c r="A16" s="212"/>
      <c r="B16" s="212"/>
      <c r="C16" s="212" t="s">
        <v>194</v>
      </c>
      <c r="D16" s="204"/>
      <c r="E16" s="212"/>
      <c r="F16" s="421"/>
      <c r="G16" s="421"/>
      <c r="H16" s="421"/>
      <c r="I16" s="421"/>
      <c r="J16" s="421"/>
      <c r="K16" s="421"/>
      <c r="L16" s="421"/>
      <c r="M16" s="421"/>
      <c r="N16" s="421"/>
      <c r="O16" s="421"/>
      <c r="P16" s="421"/>
      <c r="Q16" s="421"/>
      <c r="U16" s="11"/>
    </row>
    <row r="17" spans="1:21" s="7" customFormat="1" ht="24.95" customHeight="1">
      <c r="A17" s="212"/>
      <c r="B17" s="212"/>
      <c r="C17" s="204" t="s">
        <v>33</v>
      </c>
      <c r="D17" s="204"/>
      <c r="E17" s="212"/>
      <c r="F17" s="421"/>
      <c r="G17" s="421"/>
      <c r="H17" s="421"/>
      <c r="I17" s="421"/>
      <c r="J17" s="421"/>
      <c r="K17" s="421"/>
      <c r="L17" s="421"/>
      <c r="M17" s="421"/>
      <c r="N17" s="421"/>
      <c r="O17" s="421"/>
      <c r="P17" s="421"/>
      <c r="Q17" s="421"/>
      <c r="U17" s="11"/>
    </row>
    <row r="18" spans="1:21" s="7" customFormat="1" ht="24.95" customHeight="1">
      <c r="A18" s="212"/>
      <c r="B18" s="212"/>
      <c r="C18" s="212"/>
      <c r="D18" s="212" t="s">
        <v>195</v>
      </c>
      <c r="E18" s="212"/>
      <c r="F18" s="421"/>
      <c r="G18" s="421"/>
      <c r="H18" s="421"/>
      <c r="I18" s="421"/>
      <c r="J18" s="421"/>
      <c r="K18" s="421"/>
      <c r="L18" s="421"/>
      <c r="M18" s="421"/>
      <c r="N18" s="421"/>
      <c r="O18" s="421"/>
      <c r="P18" s="421"/>
      <c r="Q18" s="421"/>
      <c r="U18" s="11"/>
    </row>
    <row r="19" spans="1:21" s="7" customFormat="1" ht="24.95" customHeight="1">
      <c r="A19" s="205"/>
      <c r="B19" s="211"/>
      <c r="C19" s="205"/>
      <c r="D19" s="205"/>
      <c r="E19" s="211" t="s">
        <v>196</v>
      </c>
      <c r="F19" s="287">
        <v>3.06</v>
      </c>
      <c r="G19" s="287">
        <v>3.04</v>
      </c>
      <c r="H19" s="287">
        <v>1.3</v>
      </c>
      <c r="I19" s="287">
        <v>0.96</v>
      </c>
      <c r="J19" s="287">
        <v>0.97</v>
      </c>
      <c r="K19" s="287">
        <v>1.42</v>
      </c>
      <c r="L19" s="287">
        <v>1.1499999999999999</v>
      </c>
      <c r="M19" s="287">
        <v>0.56999999999999995</v>
      </c>
      <c r="N19" s="287">
        <v>0.68</v>
      </c>
      <c r="O19" s="287">
        <v>2.17</v>
      </c>
      <c r="P19" s="287">
        <v>2.9</v>
      </c>
      <c r="Q19" s="287"/>
      <c r="U19" s="11"/>
    </row>
    <row r="20" spans="1:21" s="7" customFormat="1" ht="24.95" customHeight="1">
      <c r="A20" s="204"/>
      <c r="B20" s="212"/>
      <c r="C20" s="204"/>
      <c r="D20" s="204"/>
      <c r="E20" s="212" t="s">
        <v>197</v>
      </c>
      <c r="F20" s="288">
        <v>3.07</v>
      </c>
      <c r="G20" s="288">
        <v>3.19</v>
      </c>
      <c r="H20" s="288">
        <v>3.02</v>
      </c>
      <c r="I20" s="288">
        <v>2.76</v>
      </c>
      <c r="J20" s="288">
        <v>2.78</v>
      </c>
      <c r="K20" s="288">
        <v>2.77</v>
      </c>
      <c r="L20" s="288">
        <v>2.35</v>
      </c>
      <c r="M20" s="288">
        <v>1.83</v>
      </c>
      <c r="N20" s="288">
        <v>1.93</v>
      </c>
      <c r="O20" s="288">
        <v>2.8</v>
      </c>
      <c r="P20" s="288">
        <v>4.3899999999999997</v>
      </c>
      <c r="Q20" s="288"/>
      <c r="U20" s="11"/>
    </row>
    <row r="21" spans="1:21" s="7" customFormat="1" ht="24.95" customHeight="1">
      <c r="A21" s="205"/>
      <c r="B21" s="211"/>
      <c r="C21" s="205"/>
      <c r="D21" s="205"/>
      <c r="E21" s="211" t="s">
        <v>198</v>
      </c>
      <c r="F21" s="287">
        <v>3.27</v>
      </c>
      <c r="G21" s="287">
        <v>3.37</v>
      </c>
      <c r="H21" s="287">
        <v>3.2</v>
      </c>
      <c r="I21" s="287">
        <v>2.95</v>
      </c>
      <c r="J21" s="287">
        <v>2.88</v>
      </c>
      <c r="K21" s="287">
        <v>2.72</v>
      </c>
      <c r="L21" s="287">
        <v>2.46</v>
      </c>
      <c r="M21" s="287">
        <v>1.3</v>
      </c>
      <c r="N21" s="287">
        <v>1.56</v>
      </c>
      <c r="O21" s="287">
        <v>2.06</v>
      </c>
      <c r="P21" s="287">
        <v>3.53</v>
      </c>
      <c r="Q21" s="287"/>
      <c r="U21" s="11"/>
    </row>
    <row r="22" spans="1:21" s="7" customFormat="1" ht="24.95" customHeight="1">
      <c r="A22" s="212"/>
      <c r="B22" s="204"/>
      <c r="C22" s="212"/>
      <c r="D22" s="212" t="s">
        <v>199</v>
      </c>
      <c r="E22" s="212"/>
      <c r="F22" s="288"/>
      <c r="G22" s="288"/>
      <c r="H22" s="288"/>
      <c r="I22" s="288"/>
      <c r="J22" s="288"/>
      <c r="K22" s="288"/>
      <c r="L22" s="288"/>
      <c r="M22" s="288"/>
      <c r="N22" s="288"/>
      <c r="O22" s="288"/>
      <c r="P22" s="288"/>
      <c r="Q22" s="288"/>
      <c r="U22" s="11"/>
    </row>
    <row r="23" spans="1:21" s="7" customFormat="1" ht="24.95" customHeight="1">
      <c r="A23" s="204"/>
      <c r="B23" s="212"/>
      <c r="C23" s="204"/>
      <c r="D23" s="204"/>
      <c r="E23" s="212" t="s">
        <v>200</v>
      </c>
      <c r="F23" s="288">
        <v>2.87</v>
      </c>
      <c r="G23" s="288">
        <v>2.95</v>
      </c>
      <c r="H23" s="288">
        <v>1.8</v>
      </c>
      <c r="I23" s="288">
        <v>1.72</v>
      </c>
      <c r="J23" s="288">
        <v>1.69</v>
      </c>
      <c r="K23" s="288">
        <v>1.67</v>
      </c>
      <c r="L23" s="288">
        <v>1.22</v>
      </c>
      <c r="M23" s="288">
        <v>0.94</v>
      </c>
      <c r="N23" s="288">
        <v>1.01</v>
      </c>
      <c r="O23" s="288">
        <v>1.83</v>
      </c>
      <c r="P23" s="288">
        <v>2.04</v>
      </c>
      <c r="Q23" s="288"/>
      <c r="U23" s="11"/>
    </row>
    <row r="24" spans="1:21" s="7" customFormat="1" ht="24.95" customHeight="1">
      <c r="A24" s="205"/>
      <c r="B24" s="211"/>
      <c r="C24" s="205"/>
      <c r="D24" s="205"/>
      <c r="E24" s="211" t="s">
        <v>201</v>
      </c>
      <c r="F24" s="287">
        <v>3.13</v>
      </c>
      <c r="G24" s="287">
        <v>3.47</v>
      </c>
      <c r="H24" s="287">
        <v>2.52</v>
      </c>
      <c r="I24" s="287">
        <v>2.4900000000000002</v>
      </c>
      <c r="J24" s="287">
        <v>2.44</v>
      </c>
      <c r="K24" s="287">
        <v>2.35</v>
      </c>
      <c r="L24" s="287">
        <v>1.72</v>
      </c>
      <c r="M24" s="287">
        <v>1.49</v>
      </c>
      <c r="N24" s="287">
        <v>1.58</v>
      </c>
      <c r="O24" s="287">
        <v>2.74</v>
      </c>
      <c r="P24" s="287">
        <v>3.19</v>
      </c>
      <c r="Q24" s="287"/>
      <c r="U24" s="11"/>
    </row>
    <row r="25" spans="1:21" s="7" customFormat="1" ht="25.5" customHeight="1">
      <c r="A25" s="204"/>
      <c r="B25" s="212"/>
      <c r="C25" s="204"/>
      <c r="D25" s="204"/>
      <c r="E25" s="212" t="s">
        <v>202</v>
      </c>
      <c r="F25" s="288">
        <v>3.17</v>
      </c>
      <c r="G25" s="288">
        <v>3.49</v>
      </c>
      <c r="H25" s="288">
        <v>2.5099999999999998</v>
      </c>
      <c r="I25" s="288">
        <v>2.4500000000000002</v>
      </c>
      <c r="J25" s="288">
        <v>2.44</v>
      </c>
      <c r="K25" s="288">
        <v>2.4</v>
      </c>
      <c r="L25" s="288">
        <v>1.89</v>
      </c>
      <c r="M25" s="288">
        <v>1.72</v>
      </c>
      <c r="N25" s="288">
        <v>1.74</v>
      </c>
      <c r="O25" s="288">
        <v>2.73</v>
      </c>
      <c r="P25" s="288">
        <v>3.34</v>
      </c>
      <c r="Q25" s="288"/>
      <c r="U25" s="11"/>
    </row>
    <row r="26" spans="1:21" s="7" customFormat="1" ht="15.75" customHeight="1">
      <c r="A26" s="211"/>
      <c r="B26" s="211"/>
      <c r="C26" s="211"/>
      <c r="D26" s="211" t="s">
        <v>203</v>
      </c>
      <c r="E26" s="211"/>
      <c r="F26" s="287">
        <v>7.44</v>
      </c>
      <c r="G26" s="287">
        <v>8.02</v>
      </c>
      <c r="H26" s="287">
        <v>4.5</v>
      </c>
      <c r="I26" s="287">
        <v>4.43</v>
      </c>
      <c r="J26" s="287">
        <v>4.3</v>
      </c>
      <c r="K26" s="287">
        <v>3.91</v>
      </c>
      <c r="L26" s="287">
        <v>3.16</v>
      </c>
      <c r="M26" s="287">
        <v>2.74</v>
      </c>
      <c r="N26" s="287">
        <v>3.05</v>
      </c>
      <c r="O26" s="287">
        <v>5.69</v>
      </c>
      <c r="P26" s="287">
        <v>7.22</v>
      </c>
      <c r="Q26" s="287"/>
      <c r="U26" s="11"/>
    </row>
    <row r="27" spans="1:21" s="7" customFormat="1" ht="24.95" customHeight="1">
      <c r="A27" s="212"/>
      <c r="B27" s="212"/>
      <c r="C27" s="212"/>
      <c r="D27" s="695" t="s">
        <v>492</v>
      </c>
      <c r="E27" s="695"/>
      <c r="F27" s="288">
        <v>7.88</v>
      </c>
      <c r="G27" s="288">
        <v>10.199999999999999</v>
      </c>
      <c r="H27" s="288">
        <v>5.0999999999999996</v>
      </c>
      <c r="I27" s="288">
        <v>5.12</v>
      </c>
      <c r="J27" s="288">
        <v>4.78</v>
      </c>
      <c r="K27" s="288">
        <v>4.71</v>
      </c>
      <c r="L27" s="288">
        <v>3.7</v>
      </c>
      <c r="M27" s="288">
        <v>3.27</v>
      </c>
      <c r="N27" s="288">
        <v>3.99</v>
      </c>
      <c r="O27" s="288">
        <v>6.51</v>
      </c>
      <c r="P27" s="288">
        <v>8.59</v>
      </c>
      <c r="Q27" s="288"/>
      <c r="U27" s="11"/>
    </row>
    <row r="28" spans="1:21" s="7" customFormat="1" ht="25.5" customHeight="1">
      <c r="A28" s="211"/>
      <c r="B28" s="211"/>
      <c r="C28" s="211"/>
      <c r="D28" s="211" t="s">
        <v>204</v>
      </c>
      <c r="E28" s="211"/>
      <c r="F28" s="287">
        <v>5.13</v>
      </c>
      <c r="G28" s="287">
        <v>6.02</v>
      </c>
      <c r="H28" s="287">
        <v>3.42</v>
      </c>
      <c r="I28" s="287">
        <v>3.28</v>
      </c>
      <c r="J28" s="287">
        <v>3.26</v>
      </c>
      <c r="K28" s="287">
        <v>3.25</v>
      </c>
      <c r="L28" s="287">
        <v>2.64</v>
      </c>
      <c r="M28" s="287">
        <v>2.15</v>
      </c>
      <c r="N28" s="287">
        <v>2.11</v>
      </c>
      <c r="O28" s="287">
        <v>3.28</v>
      </c>
      <c r="P28" s="287">
        <v>4.62</v>
      </c>
      <c r="Q28" s="287"/>
      <c r="U28" s="11"/>
    </row>
    <row r="29" spans="1:21" s="7" customFormat="1" ht="24.75" customHeight="1">
      <c r="A29" s="204"/>
      <c r="B29" s="204"/>
      <c r="C29" s="204"/>
      <c r="D29" s="695" t="s">
        <v>205</v>
      </c>
      <c r="E29" s="695"/>
      <c r="F29" s="288">
        <v>7.9249999999999998</v>
      </c>
      <c r="G29" s="288">
        <v>8.6885999999999992</v>
      </c>
      <c r="H29" s="288">
        <v>4.915</v>
      </c>
      <c r="I29" s="288">
        <v>4.875</v>
      </c>
      <c r="J29" s="288">
        <v>4.79</v>
      </c>
      <c r="K29" s="288">
        <v>4.8449999999999998</v>
      </c>
      <c r="L29" s="288">
        <v>3.79</v>
      </c>
      <c r="M29" s="288">
        <v>3.3109999999999999</v>
      </c>
      <c r="N29" s="288">
        <v>3.5474999999999999</v>
      </c>
      <c r="O29" s="288">
        <v>6.1066000000000003</v>
      </c>
      <c r="P29" s="288">
        <v>7.6241000000000003</v>
      </c>
      <c r="Q29" s="288"/>
      <c r="U29" s="11"/>
    </row>
    <row r="30" spans="1:21" s="7" customFormat="1" ht="17.25" customHeight="1">
      <c r="A30" s="204"/>
      <c r="B30" s="204" t="s">
        <v>206</v>
      </c>
      <c r="C30" s="210"/>
      <c r="D30" s="210"/>
      <c r="E30" s="210"/>
      <c r="F30" s="421"/>
      <c r="G30" s="421"/>
      <c r="H30" s="421"/>
      <c r="I30" s="421"/>
      <c r="J30" s="204"/>
      <c r="K30" s="204"/>
      <c r="L30" s="204"/>
      <c r="M30" s="204"/>
      <c r="N30" s="204"/>
      <c r="O30" s="204"/>
      <c r="P30" s="204"/>
      <c r="Q30" s="204"/>
      <c r="U30" s="11"/>
    </row>
    <row r="31" spans="1:21" s="7" customFormat="1" ht="17.25" customHeight="1">
      <c r="A31" s="204"/>
      <c r="B31" s="204"/>
      <c r="C31" s="204" t="s">
        <v>348</v>
      </c>
      <c r="D31" s="204"/>
      <c r="E31" s="204"/>
      <c r="F31" s="421"/>
      <c r="G31" s="421"/>
      <c r="H31" s="421"/>
      <c r="I31" s="421"/>
      <c r="J31" s="204"/>
      <c r="K31" s="204"/>
      <c r="L31" s="204"/>
      <c r="M31" s="204"/>
      <c r="N31" s="204"/>
      <c r="O31" s="204"/>
      <c r="P31" s="204"/>
      <c r="Q31" s="204"/>
      <c r="U31" s="11"/>
    </row>
    <row r="32" spans="1:21" s="7" customFormat="1" ht="18" customHeight="1">
      <c r="A32" s="204"/>
      <c r="B32" s="204"/>
      <c r="C32" s="204" t="s">
        <v>33</v>
      </c>
      <c r="D32" s="204"/>
      <c r="E32" s="204"/>
      <c r="F32" s="421"/>
      <c r="G32" s="421"/>
      <c r="H32" s="421"/>
      <c r="I32" s="421"/>
      <c r="J32" s="204"/>
      <c r="K32" s="204"/>
      <c r="L32" s="204"/>
      <c r="M32" s="204"/>
      <c r="N32" s="204"/>
      <c r="O32" s="204"/>
      <c r="P32" s="204"/>
      <c r="Q32" s="204"/>
      <c r="U32" s="11"/>
    </row>
    <row r="33" spans="1:32" s="7" customFormat="1" ht="24.95" customHeight="1">
      <c r="A33" s="205"/>
      <c r="B33" s="205"/>
      <c r="C33" s="205"/>
      <c r="D33" s="205" t="s">
        <v>207</v>
      </c>
      <c r="E33" s="205"/>
      <c r="F33" s="287">
        <v>4.57</v>
      </c>
      <c r="G33" s="287">
        <v>0.52</v>
      </c>
      <c r="H33" s="287">
        <v>0.22</v>
      </c>
      <c r="I33" s="287">
        <v>0.23</v>
      </c>
      <c r="J33" s="287">
        <v>0.31</v>
      </c>
      <c r="K33" s="287">
        <v>0.16</v>
      </c>
      <c r="L33" s="287">
        <v>0.15</v>
      </c>
      <c r="M33" s="287">
        <v>0.16</v>
      </c>
      <c r="N33" s="287" t="s">
        <v>53</v>
      </c>
      <c r="O33" s="287" t="s">
        <v>53</v>
      </c>
      <c r="P33" s="287" t="s">
        <v>53</v>
      </c>
      <c r="Q33" s="287"/>
      <c r="U33" s="11"/>
    </row>
    <row r="34" spans="1:32" s="7" customFormat="1" ht="24.95" customHeight="1">
      <c r="A34" s="204"/>
      <c r="B34" s="204"/>
      <c r="C34" s="204"/>
      <c r="D34" s="204" t="s">
        <v>208</v>
      </c>
      <c r="E34" s="204"/>
      <c r="F34" s="288">
        <v>4.54</v>
      </c>
      <c r="G34" s="288">
        <v>0.5</v>
      </c>
      <c r="H34" s="288">
        <v>0.1</v>
      </c>
      <c r="I34" s="288">
        <v>0.11</v>
      </c>
      <c r="J34" s="288">
        <v>0.19</v>
      </c>
      <c r="K34" s="288">
        <v>0.18</v>
      </c>
      <c r="L34" s="288">
        <v>0.15</v>
      </c>
      <c r="M34" s="288">
        <v>0.17</v>
      </c>
      <c r="N34" s="288" t="s">
        <v>53</v>
      </c>
      <c r="O34" s="288" t="s">
        <v>53</v>
      </c>
      <c r="P34" s="288" t="s">
        <v>53</v>
      </c>
      <c r="Q34" s="288"/>
      <c r="U34" s="11"/>
    </row>
    <row r="35" spans="1:32" s="7" customFormat="1" ht="24.95" customHeight="1">
      <c r="A35" s="205"/>
      <c r="B35" s="205"/>
      <c r="C35" s="205"/>
      <c r="D35" s="205" t="s">
        <v>209</v>
      </c>
      <c r="E35" s="205"/>
      <c r="F35" s="287">
        <v>3.07</v>
      </c>
      <c r="G35" s="287">
        <v>0.03</v>
      </c>
      <c r="H35" s="287">
        <v>0.05</v>
      </c>
      <c r="I35" s="287">
        <v>0.14000000000000001</v>
      </c>
      <c r="J35" s="287">
        <v>0.01</v>
      </c>
      <c r="K35" s="287">
        <v>7.0000000000000007E-2</v>
      </c>
      <c r="L35" s="287">
        <v>7.0000000000000007E-2</v>
      </c>
      <c r="M35" s="287">
        <v>0.03</v>
      </c>
      <c r="N35" s="287">
        <v>0.23</v>
      </c>
      <c r="O35" s="287">
        <v>0.51</v>
      </c>
      <c r="P35" s="287">
        <v>1.32</v>
      </c>
      <c r="Q35" s="287"/>
      <c r="U35" s="11"/>
    </row>
    <row r="36" spans="1:32" s="7" customFormat="1" ht="24.95" customHeight="1">
      <c r="A36" s="204"/>
      <c r="B36" s="204"/>
      <c r="C36" s="204"/>
      <c r="D36" s="695" t="s">
        <v>210</v>
      </c>
      <c r="E36" s="695"/>
      <c r="F36" s="288">
        <v>4.78</v>
      </c>
      <c r="G36" s="288">
        <v>0.43</v>
      </c>
      <c r="H36" s="288">
        <v>0.2</v>
      </c>
      <c r="I36" s="288">
        <v>0.25</v>
      </c>
      <c r="J36" s="288">
        <v>0.13</v>
      </c>
      <c r="K36" s="288">
        <v>0.2</v>
      </c>
      <c r="L36" s="288">
        <v>0.08</v>
      </c>
      <c r="M36" s="288">
        <v>0.15</v>
      </c>
      <c r="N36" s="288" t="s">
        <v>53</v>
      </c>
      <c r="O36" s="288" t="s">
        <v>53</v>
      </c>
      <c r="P36" s="288" t="s">
        <v>53</v>
      </c>
      <c r="Q36" s="288"/>
      <c r="U36" s="11"/>
    </row>
    <row r="37" spans="1:32" s="7" customFormat="1" ht="24.95" customHeight="1">
      <c r="A37" s="212"/>
      <c r="B37" s="212"/>
      <c r="C37" s="212" t="s">
        <v>211</v>
      </c>
      <c r="D37" s="204"/>
      <c r="E37" s="212"/>
      <c r="F37" s="421"/>
      <c r="G37" s="421"/>
      <c r="H37" s="421"/>
      <c r="I37" s="421"/>
      <c r="J37" s="421"/>
      <c r="K37" s="421"/>
      <c r="L37" s="421"/>
      <c r="M37" s="421"/>
      <c r="N37" s="421"/>
      <c r="O37" s="421"/>
      <c r="P37" s="421"/>
      <c r="Q37" s="421"/>
      <c r="U37" s="11"/>
    </row>
    <row r="38" spans="1:32" s="7" customFormat="1" ht="24.95" customHeight="1">
      <c r="A38" s="212"/>
      <c r="B38" s="212"/>
      <c r="C38" s="212" t="s">
        <v>39</v>
      </c>
      <c r="D38" s="204"/>
      <c r="E38" s="212"/>
      <c r="F38" s="421"/>
      <c r="G38" s="421"/>
      <c r="H38" s="421"/>
      <c r="I38" s="421"/>
      <c r="J38" s="421"/>
      <c r="K38" s="421"/>
      <c r="L38" s="421"/>
      <c r="M38" s="421"/>
      <c r="N38" s="421"/>
      <c r="O38" s="421"/>
      <c r="P38" s="421"/>
      <c r="Q38" s="421"/>
      <c r="U38" s="11"/>
    </row>
    <row r="39" spans="1:32" s="7" customFormat="1" ht="24.95" customHeight="1">
      <c r="A39" s="205"/>
      <c r="B39" s="211"/>
      <c r="C39" s="211"/>
      <c r="D39" s="211" t="s">
        <v>212</v>
      </c>
      <c r="E39" s="211"/>
      <c r="F39" s="287">
        <v>13264.82</v>
      </c>
      <c r="G39" s="287">
        <v>8668.39</v>
      </c>
      <c r="H39" s="287">
        <v>10548.51</v>
      </c>
      <c r="I39" s="287">
        <v>11569.71</v>
      </c>
      <c r="J39" s="287">
        <v>12287.04</v>
      </c>
      <c r="K39" s="287">
        <v>12938.11</v>
      </c>
      <c r="L39" s="287">
        <v>16504.29</v>
      </c>
      <c r="M39" s="287">
        <v>17983.07</v>
      </c>
      <c r="N39" s="287">
        <v>17603.87</v>
      </c>
      <c r="O39" s="287">
        <v>19819.78</v>
      </c>
      <c r="P39" s="287">
        <v>24837.51</v>
      </c>
      <c r="Q39" s="287"/>
      <c r="U39" s="11"/>
    </row>
    <row r="40" spans="1:32" s="7" customFormat="1" ht="24.95" customHeight="1">
      <c r="A40" s="204"/>
      <c r="B40" s="212"/>
      <c r="C40" s="212"/>
      <c r="D40" s="212" t="s">
        <v>213</v>
      </c>
      <c r="E40" s="212"/>
      <c r="F40" s="288">
        <v>6456.9</v>
      </c>
      <c r="G40" s="288">
        <v>4392.2</v>
      </c>
      <c r="H40" s="288">
        <v>5397.86</v>
      </c>
      <c r="I40" s="288">
        <v>5971.01</v>
      </c>
      <c r="J40" s="288">
        <v>5566.77</v>
      </c>
      <c r="K40" s="288">
        <v>5925.37</v>
      </c>
      <c r="L40" s="288">
        <v>6731.27</v>
      </c>
      <c r="M40" s="288">
        <v>6547</v>
      </c>
      <c r="N40" s="288">
        <v>6274.05</v>
      </c>
      <c r="O40" s="288">
        <v>7120.26</v>
      </c>
      <c r="P40" s="288">
        <v>7622.88</v>
      </c>
      <c r="Q40" s="288"/>
      <c r="U40" s="11"/>
    </row>
    <row r="41" spans="1:32" s="7" customFormat="1" ht="24.95" customHeight="1">
      <c r="A41" s="205"/>
      <c r="B41" s="211"/>
      <c r="C41" s="211"/>
      <c r="D41" s="211" t="s">
        <v>214</v>
      </c>
      <c r="E41" s="211"/>
      <c r="F41" s="287">
        <v>8067.32</v>
      </c>
      <c r="G41" s="287">
        <v>4810.2</v>
      </c>
      <c r="H41" s="287">
        <v>5957.43</v>
      </c>
      <c r="I41" s="287">
        <v>6914.19</v>
      </c>
      <c r="J41" s="287">
        <v>5848.78</v>
      </c>
      <c r="K41" s="287">
        <v>7612.39</v>
      </c>
      <c r="L41" s="287">
        <v>9552.16</v>
      </c>
      <c r="M41" s="287">
        <v>9805.5499999999993</v>
      </c>
      <c r="N41" s="287">
        <v>10743.01</v>
      </c>
      <c r="O41" s="287">
        <v>11451.05</v>
      </c>
      <c r="P41" s="287">
        <v>12979.94</v>
      </c>
      <c r="Q41" s="287"/>
      <c r="U41" s="11"/>
    </row>
    <row r="42" spans="1:32" s="7" customFormat="1" ht="24.95" customHeight="1">
      <c r="A42" s="204"/>
      <c r="B42" s="212"/>
      <c r="C42" s="212"/>
      <c r="D42" s="212" t="s">
        <v>215</v>
      </c>
      <c r="E42" s="212"/>
      <c r="F42" s="288">
        <v>15182.3</v>
      </c>
      <c r="G42" s="288">
        <v>9195.7999999999993</v>
      </c>
      <c r="H42" s="288">
        <v>11940</v>
      </c>
      <c r="I42" s="288">
        <v>9859.1</v>
      </c>
      <c r="J42" s="288">
        <v>8487.9</v>
      </c>
      <c r="K42" s="288">
        <v>8131</v>
      </c>
      <c r="L42" s="288">
        <v>9901.9</v>
      </c>
      <c r="M42" s="288">
        <v>10279.200000000001</v>
      </c>
      <c r="N42" s="288">
        <v>9641.9</v>
      </c>
      <c r="O42" s="288">
        <v>9327.1</v>
      </c>
      <c r="P42" s="288">
        <v>10093.1</v>
      </c>
      <c r="Q42" s="288"/>
      <c r="U42" s="11"/>
    </row>
    <row r="43" spans="1:32" s="7" customFormat="1" ht="24.95" customHeight="1">
      <c r="A43" s="205"/>
      <c r="B43" s="211"/>
      <c r="C43" s="211"/>
      <c r="D43" s="211" t="s">
        <v>216</v>
      </c>
      <c r="E43" s="211"/>
      <c r="F43" s="287">
        <v>15307.78</v>
      </c>
      <c r="G43" s="287">
        <v>8859.56</v>
      </c>
      <c r="H43" s="287">
        <v>10546.44</v>
      </c>
      <c r="I43" s="287">
        <v>10228.92</v>
      </c>
      <c r="J43" s="287">
        <v>8398.89</v>
      </c>
      <c r="K43" s="287">
        <v>10395.18</v>
      </c>
      <c r="L43" s="287">
        <v>16291.31</v>
      </c>
      <c r="M43" s="287">
        <v>17450.77</v>
      </c>
      <c r="N43" s="287">
        <v>19033.71</v>
      </c>
      <c r="O43" s="287">
        <v>19145.14</v>
      </c>
      <c r="P43" s="287">
        <v>22783.98</v>
      </c>
      <c r="Q43" s="287"/>
      <c r="U43" s="11"/>
    </row>
    <row r="44" spans="1:32" s="7" customFormat="1" ht="24.95" customHeight="1">
      <c r="A44" s="212"/>
      <c r="B44" s="212"/>
      <c r="C44" s="212" t="s">
        <v>415</v>
      </c>
      <c r="D44" s="204"/>
      <c r="E44" s="212"/>
      <c r="F44" s="288"/>
      <c r="G44" s="288"/>
      <c r="H44" s="288"/>
      <c r="I44" s="288"/>
      <c r="J44" s="288"/>
      <c r="K44" s="288"/>
      <c r="L44" s="288"/>
      <c r="M44" s="288"/>
      <c r="N44" s="288"/>
      <c r="O44" s="288"/>
      <c r="P44" s="288"/>
      <c r="Q44" s="288"/>
      <c r="U44" s="11"/>
    </row>
    <row r="45" spans="1:32" s="7" customFormat="1" ht="24.95" customHeight="1">
      <c r="A45" s="204"/>
      <c r="B45" s="212"/>
      <c r="C45" s="212"/>
      <c r="D45" s="212" t="s">
        <v>217</v>
      </c>
      <c r="E45" s="212"/>
      <c r="F45" s="288">
        <v>29536.83</v>
      </c>
      <c r="G45" s="288">
        <v>22380.32</v>
      </c>
      <c r="H45" s="288">
        <v>32120.47</v>
      </c>
      <c r="I45" s="288">
        <v>38550.79</v>
      </c>
      <c r="J45" s="288">
        <v>37077.519999999997</v>
      </c>
      <c r="K45" s="288">
        <v>43705.83</v>
      </c>
      <c r="L45" s="288">
        <v>42727.09</v>
      </c>
      <c r="M45" s="288">
        <v>43145.66</v>
      </c>
      <c r="N45" s="288">
        <v>42977.5</v>
      </c>
      <c r="O45" s="288">
        <v>45642.9</v>
      </c>
      <c r="P45" s="288">
        <v>49354.42</v>
      </c>
      <c r="Q45" s="288"/>
      <c r="U45" s="11"/>
    </row>
    <row r="46" spans="1:32" s="7" customFormat="1" ht="24.95" customHeight="1">
      <c r="A46" s="205"/>
      <c r="B46" s="211"/>
      <c r="C46" s="211"/>
      <c r="D46" s="211" t="s">
        <v>218</v>
      </c>
      <c r="E46" s="211"/>
      <c r="F46" s="573">
        <v>131</v>
      </c>
      <c r="G46" s="573">
        <v>130</v>
      </c>
      <c r="H46" s="573">
        <v>130</v>
      </c>
      <c r="I46" s="573">
        <v>136</v>
      </c>
      <c r="J46" s="573">
        <v>137</v>
      </c>
      <c r="K46" s="573">
        <v>143</v>
      </c>
      <c r="L46" s="573">
        <v>144</v>
      </c>
      <c r="M46" s="573">
        <v>167</v>
      </c>
      <c r="N46" s="573">
        <v>144</v>
      </c>
      <c r="O46" s="573">
        <v>147</v>
      </c>
      <c r="P46" s="573">
        <v>145</v>
      </c>
      <c r="Q46" s="287"/>
      <c r="U46" s="11"/>
    </row>
    <row r="47" spans="1:32" s="7" customFormat="1" ht="24.95" customHeight="1">
      <c r="A47" s="204"/>
      <c r="B47" s="212"/>
      <c r="C47" s="212"/>
      <c r="D47" s="212" t="s">
        <v>521</v>
      </c>
      <c r="E47" s="212"/>
      <c r="F47" s="288">
        <v>54313</v>
      </c>
      <c r="G47" s="288">
        <v>81423.89</v>
      </c>
      <c r="H47" s="288">
        <v>88318.35</v>
      </c>
      <c r="I47" s="288">
        <v>111767.69</v>
      </c>
      <c r="J47" s="288">
        <v>169555.6</v>
      </c>
      <c r="K47" s="288">
        <v>98340.69</v>
      </c>
      <c r="L47" s="288">
        <v>147036.13</v>
      </c>
      <c r="M47" s="288">
        <v>99290.66</v>
      </c>
      <c r="N47" s="288">
        <v>97670.21</v>
      </c>
      <c r="O47" s="288">
        <v>146337.71</v>
      </c>
      <c r="P47" s="288">
        <v>151175.93</v>
      </c>
      <c r="Q47" s="288"/>
      <c r="U47" s="11"/>
    </row>
    <row r="48" spans="1:32" s="523" customFormat="1" ht="24.95" customHeight="1">
      <c r="A48" s="229" t="s">
        <v>219</v>
      </c>
      <c r="B48" s="210"/>
      <c r="C48" s="210"/>
      <c r="D48" s="210"/>
      <c r="E48" s="210"/>
      <c r="F48" s="566"/>
      <c r="G48" s="566"/>
      <c r="H48" s="566"/>
      <c r="I48" s="566"/>
      <c r="J48" s="543"/>
      <c r="K48" s="543"/>
      <c r="L48" s="543"/>
      <c r="M48" s="543"/>
      <c r="N48" s="543"/>
      <c r="O48" s="543"/>
      <c r="P48" s="543"/>
      <c r="Q48" s="324"/>
      <c r="R48" s="643"/>
      <c r="S48" s="551"/>
      <c r="T48" s="551"/>
      <c r="U48" s="551"/>
      <c r="V48" s="551"/>
      <c r="W48" s="551"/>
      <c r="X48" s="551"/>
      <c r="Y48" s="551"/>
      <c r="Z48" s="551"/>
      <c r="AA48" s="551"/>
      <c r="AB48" s="551"/>
      <c r="AC48" s="551"/>
      <c r="AD48" s="551"/>
      <c r="AE48" s="551"/>
      <c r="AF48" s="551"/>
    </row>
    <row r="49" spans="1:32" s="7" customFormat="1" ht="24.95" customHeight="1">
      <c r="A49" s="212"/>
      <c r="B49" s="212" t="s">
        <v>220</v>
      </c>
      <c r="C49" s="204"/>
      <c r="D49" s="204"/>
      <c r="E49" s="212"/>
      <c r="F49" s="421"/>
      <c r="G49" s="421"/>
      <c r="H49" s="421"/>
      <c r="I49" s="421"/>
      <c r="J49" s="204"/>
      <c r="K49" s="297"/>
      <c r="L49" s="204"/>
      <c r="M49" s="204"/>
      <c r="N49" s="204"/>
      <c r="O49" s="204"/>
      <c r="P49" s="204"/>
      <c r="Q49" s="204"/>
      <c r="U49" s="11"/>
    </row>
    <row r="50" spans="1:32" s="7" customFormat="1" ht="24.95" customHeight="1">
      <c r="A50" s="212"/>
      <c r="B50" s="212" t="s">
        <v>28</v>
      </c>
      <c r="C50" s="204"/>
      <c r="D50" s="204"/>
      <c r="E50" s="212"/>
      <c r="F50" s="421"/>
      <c r="G50" s="421"/>
      <c r="H50" s="421"/>
      <c r="I50" s="421"/>
      <c r="J50" s="204"/>
      <c r="K50" s="204"/>
      <c r="L50" s="204"/>
      <c r="M50" s="204"/>
      <c r="N50" s="204"/>
      <c r="O50" s="204"/>
      <c r="P50" s="204"/>
      <c r="Q50" s="204"/>
      <c r="U50" s="11"/>
    </row>
    <row r="51" spans="1:32" s="7" customFormat="1" ht="24.95" customHeight="1">
      <c r="A51" s="205"/>
      <c r="B51" s="211"/>
      <c r="C51" s="211" t="s">
        <v>19</v>
      </c>
      <c r="D51" s="211"/>
      <c r="E51" s="211"/>
      <c r="F51" s="287">
        <v>1349790.07605</v>
      </c>
      <c r="G51" s="287">
        <v>1482728.2317300001</v>
      </c>
      <c r="H51" s="287">
        <v>1613450.0001400001</v>
      </c>
      <c r="I51" s="287">
        <v>1831591.4445</v>
      </c>
      <c r="J51" s="287">
        <v>2081526.2978000001</v>
      </c>
      <c r="K51" s="287">
        <v>2278174.7081300002</v>
      </c>
      <c r="L51" s="287">
        <v>2511368.5720700002</v>
      </c>
      <c r="M51" s="287">
        <v>2876506.247</v>
      </c>
      <c r="N51" s="287">
        <v>3348743.4999000002</v>
      </c>
      <c r="O51" s="287">
        <v>3868310.9523800001</v>
      </c>
      <c r="P51" s="287">
        <v>4263999.7534600003</v>
      </c>
      <c r="Q51" s="287"/>
      <c r="T51" s="60"/>
      <c r="U51" s="644"/>
      <c r="V51" s="644"/>
      <c r="W51" s="644"/>
      <c r="X51" s="644"/>
      <c r="Y51" s="644"/>
      <c r="Z51" s="644"/>
      <c r="AA51" s="644"/>
      <c r="AB51" s="644"/>
      <c r="AC51" s="644"/>
      <c r="AD51" s="644"/>
      <c r="AE51" s="644"/>
    </row>
    <row r="52" spans="1:32" s="7" customFormat="1" ht="24.95" customHeight="1">
      <c r="A52" s="204"/>
      <c r="B52" s="212"/>
      <c r="C52" s="212" t="s">
        <v>20</v>
      </c>
      <c r="D52" s="212"/>
      <c r="E52" s="212"/>
      <c r="F52" s="288">
        <v>3559334.8559699999</v>
      </c>
      <c r="G52" s="288">
        <v>3972390.7521899999</v>
      </c>
      <c r="H52" s="288">
        <v>4130781.4402600001</v>
      </c>
      <c r="I52" s="288">
        <v>4442009.7018900001</v>
      </c>
      <c r="J52" s="288">
        <v>4960125.96282</v>
      </c>
      <c r="K52" s="288">
        <v>5306754.5306899995</v>
      </c>
      <c r="L52" s="288">
        <v>5872306.2482500002</v>
      </c>
      <c r="M52" s="288">
        <v>6356234.1936000008</v>
      </c>
      <c r="N52" s="288">
        <v>6769690.4681700002</v>
      </c>
      <c r="O52" s="288">
        <v>7670012.5692299996</v>
      </c>
      <c r="P52" s="288">
        <v>8387705.9600400003</v>
      </c>
      <c r="Q52" s="288"/>
      <c r="T52" s="60"/>
      <c r="U52" s="644"/>
      <c r="V52" s="644"/>
      <c r="W52" s="644"/>
      <c r="X52" s="644"/>
      <c r="Y52" s="644"/>
      <c r="Z52" s="644"/>
      <c r="AA52" s="644"/>
      <c r="AB52" s="644"/>
      <c r="AC52" s="644"/>
      <c r="AD52" s="644"/>
      <c r="AE52" s="644"/>
    </row>
    <row r="53" spans="1:32" s="7" customFormat="1" ht="24.95" customHeight="1">
      <c r="A53" s="205"/>
      <c r="B53" s="211"/>
      <c r="C53" s="211" t="s">
        <v>21</v>
      </c>
      <c r="D53" s="211"/>
      <c r="E53" s="211"/>
      <c r="F53" s="287">
        <v>3808118.4530700003</v>
      </c>
      <c r="G53" s="287">
        <v>4340072.1768900007</v>
      </c>
      <c r="H53" s="287">
        <v>4616366.6113700001</v>
      </c>
      <c r="I53" s="287">
        <v>4886367.9694099994</v>
      </c>
      <c r="J53" s="287">
        <v>5547991.4809499998</v>
      </c>
      <c r="K53" s="287">
        <v>6004541.3695</v>
      </c>
      <c r="L53" s="287">
        <v>6608001.1975299995</v>
      </c>
      <c r="M53" s="287">
        <v>7231689.7577999998</v>
      </c>
      <c r="N53" s="287">
        <v>7778574.2386000007</v>
      </c>
      <c r="O53" s="287">
        <v>8588495.38748</v>
      </c>
      <c r="P53" s="287">
        <v>9488599.9605999999</v>
      </c>
      <c r="Q53" s="287"/>
      <c r="T53" s="60"/>
      <c r="U53" s="644"/>
      <c r="V53" s="644"/>
      <c r="W53" s="644"/>
      <c r="X53" s="644"/>
      <c r="Y53" s="644"/>
      <c r="Z53" s="644"/>
      <c r="AA53" s="644"/>
      <c r="AB53" s="644"/>
      <c r="AC53" s="644"/>
      <c r="AD53" s="644"/>
      <c r="AE53" s="644"/>
    </row>
    <row r="54" spans="1:32" s="7" customFormat="1" ht="24.95" customHeight="1">
      <c r="A54" s="204"/>
      <c r="B54" s="212"/>
      <c r="C54" s="212" t="s">
        <v>22</v>
      </c>
      <c r="D54" s="212"/>
      <c r="E54" s="212"/>
      <c r="F54" s="288">
        <v>4069571.4477900001</v>
      </c>
      <c r="G54" s="288">
        <v>4660481.3034499995</v>
      </c>
      <c r="H54" s="288">
        <v>4988876.1936999997</v>
      </c>
      <c r="I54" s="288">
        <v>5618257.39879</v>
      </c>
      <c r="J54" s="288">
        <v>6696737.9434099998</v>
      </c>
      <c r="K54" s="288">
        <v>7814348.8630299997</v>
      </c>
      <c r="L54" s="288">
        <v>8648388.9346000012</v>
      </c>
      <c r="M54" s="288">
        <v>9630957.4160099998</v>
      </c>
      <c r="N54" s="288">
        <v>10127695.72748</v>
      </c>
      <c r="O54" s="288">
        <v>10818147.112299999</v>
      </c>
      <c r="P54" s="288">
        <v>11705830.91563</v>
      </c>
      <c r="Q54" s="288"/>
      <c r="T54" s="60"/>
      <c r="U54" s="644"/>
      <c r="V54" s="644"/>
      <c r="W54" s="644"/>
      <c r="X54" s="644"/>
      <c r="Y54" s="644"/>
      <c r="Z54" s="644"/>
      <c r="AA54" s="644"/>
      <c r="AB54" s="644"/>
      <c r="AC54" s="644"/>
      <c r="AD54" s="644"/>
      <c r="AE54" s="644"/>
    </row>
    <row r="55" spans="1:32" s="523" customFormat="1" ht="24.95" customHeight="1">
      <c r="A55" s="229" t="s">
        <v>221</v>
      </c>
      <c r="B55" s="210"/>
      <c r="C55" s="210"/>
      <c r="D55" s="210"/>
      <c r="E55" s="210"/>
      <c r="F55" s="567"/>
      <c r="G55" s="567"/>
      <c r="H55" s="567"/>
      <c r="I55" s="567"/>
      <c r="J55" s="567"/>
      <c r="K55" s="567"/>
      <c r="L55" s="567"/>
      <c r="M55" s="567"/>
      <c r="N55" s="567"/>
      <c r="O55" s="567"/>
      <c r="P55" s="567"/>
      <c r="Q55" s="567"/>
      <c r="R55" s="643"/>
      <c r="S55" s="551"/>
      <c r="T55" s="551"/>
      <c r="U55" s="551"/>
      <c r="V55" s="551"/>
      <c r="W55" s="551"/>
      <c r="X55" s="551"/>
      <c r="Y55" s="551"/>
      <c r="Z55" s="551"/>
      <c r="AA55" s="551"/>
      <c r="AB55" s="551"/>
      <c r="AC55" s="551"/>
      <c r="AD55" s="551"/>
      <c r="AE55" s="551"/>
      <c r="AF55" s="551"/>
    </row>
    <row r="56" spans="1:32" s="7" customFormat="1" ht="24.95" customHeight="1">
      <c r="A56" s="212"/>
      <c r="B56" s="695" t="s">
        <v>493</v>
      </c>
      <c r="C56" s="695"/>
      <c r="D56" s="695"/>
      <c r="E56" s="695"/>
      <c r="F56" s="288"/>
      <c r="G56" s="288"/>
      <c r="H56" s="288"/>
      <c r="I56" s="288"/>
      <c r="J56" s="288"/>
      <c r="K56" s="288"/>
      <c r="L56" s="288"/>
      <c r="M56" s="288"/>
      <c r="N56" s="288"/>
      <c r="O56" s="288"/>
      <c r="P56" s="288"/>
      <c r="Q56" s="288"/>
      <c r="U56" s="11"/>
    </row>
    <row r="57" spans="1:32" s="7" customFormat="1" ht="24.95" customHeight="1">
      <c r="A57" s="212"/>
      <c r="B57" s="212" t="s">
        <v>47</v>
      </c>
      <c r="C57" s="585"/>
      <c r="D57" s="585"/>
      <c r="E57" s="585"/>
      <c r="F57" s="288"/>
      <c r="G57" s="288"/>
      <c r="H57" s="288"/>
      <c r="I57" s="288"/>
      <c r="J57" s="288"/>
      <c r="K57" s="288"/>
      <c r="L57" s="288"/>
      <c r="M57" s="288"/>
      <c r="N57" s="288"/>
      <c r="O57" s="288"/>
      <c r="P57" s="288"/>
      <c r="Q57" s="288"/>
      <c r="U57" s="11"/>
    </row>
    <row r="58" spans="1:32" s="7" customFormat="1" ht="24.95" customHeight="1">
      <c r="A58" s="205"/>
      <c r="B58" s="211"/>
      <c r="C58" s="211" t="s">
        <v>222</v>
      </c>
      <c r="D58" s="211"/>
      <c r="E58" s="211"/>
      <c r="F58" s="287">
        <v>2441.9899999999998</v>
      </c>
      <c r="G58" s="287">
        <v>2817.04</v>
      </c>
      <c r="H58" s="287">
        <v>2802.05</v>
      </c>
      <c r="I58" s="287">
        <v>2816.48</v>
      </c>
      <c r="J58" s="287">
        <v>4077.81</v>
      </c>
      <c r="K58" s="287">
        <v>4009.63</v>
      </c>
      <c r="L58" s="287">
        <v>3365.77</v>
      </c>
      <c r="M58" s="287">
        <v>3115.96</v>
      </c>
      <c r="N58" s="287">
        <v>3422.84</v>
      </c>
      <c r="O58" s="287">
        <v>3530.44</v>
      </c>
      <c r="P58" s="287">
        <v>3609.41</v>
      </c>
      <c r="Q58" s="422"/>
      <c r="U58" s="11"/>
    </row>
    <row r="59" spans="1:32" s="7" customFormat="1" ht="24.95" customHeight="1">
      <c r="A59" s="204"/>
      <c r="B59" s="212"/>
      <c r="C59" s="212" t="s">
        <v>242</v>
      </c>
      <c r="D59" s="212"/>
      <c r="E59" s="212"/>
      <c r="F59" s="288">
        <v>2073.1799999999998</v>
      </c>
      <c r="G59" s="288">
        <v>3679.9</v>
      </c>
      <c r="H59" s="288">
        <v>2892.27</v>
      </c>
      <c r="I59" s="288">
        <v>2695.19</v>
      </c>
      <c r="J59" s="288">
        <v>3595.66</v>
      </c>
      <c r="K59" s="288">
        <v>3608.1</v>
      </c>
      <c r="L59" s="288">
        <v>3551.56</v>
      </c>
      <c r="M59" s="288">
        <v>3393.91</v>
      </c>
      <c r="N59" s="288">
        <v>3817.94</v>
      </c>
      <c r="O59" s="288">
        <v>3659.55</v>
      </c>
      <c r="P59" s="288">
        <v>3793.03</v>
      </c>
      <c r="Q59" s="288"/>
      <c r="U59" s="11"/>
    </row>
    <row r="60" spans="1:32" s="7" customFormat="1" ht="24.95" customHeight="1">
      <c r="A60" s="205"/>
      <c r="B60" s="211"/>
      <c r="C60" s="211" t="s">
        <v>223</v>
      </c>
      <c r="D60" s="211"/>
      <c r="E60" s="211"/>
      <c r="F60" s="287">
        <v>6984.38</v>
      </c>
      <c r="G60" s="287">
        <v>9161.6299999999992</v>
      </c>
      <c r="H60" s="287">
        <v>12039.17</v>
      </c>
      <c r="I60" s="287">
        <v>8787.2800000000007</v>
      </c>
      <c r="J60" s="287">
        <v>12134.59</v>
      </c>
      <c r="K60" s="287">
        <v>12753.08</v>
      </c>
      <c r="L60" s="287">
        <v>9911.84</v>
      </c>
      <c r="M60" s="287">
        <v>8709.08</v>
      </c>
      <c r="N60" s="287">
        <v>9770.51</v>
      </c>
      <c r="O60" s="287">
        <v>12189.53</v>
      </c>
      <c r="P60" s="287">
        <v>13832.44</v>
      </c>
      <c r="Q60" s="423"/>
      <c r="R60" s="60"/>
      <c r="U60" s="11"/>
    </row>
    <row r="61" spans="1:32" s="7" customFormat="1" ht="24.95" customHeight="1">
      <c r="A61" s="204"/>
      <c r="B61" s="212"/>
      <c r="C61" s="212" t="s">
        <v>224</v>
      </c>
      <c r="D61" s="212"/>
      <c r="E61" s="212"/>
      <c r="F61" s="288">
        <v>1924.17</v>
      </c>
      <c r="G61" s="288">
        <v>2310.81</v>
      </c>
      <c r="H61" s="288">
        <v>2159.17</v>
      </c>
      <c r="I61" s="288">
        <v>2269.7800000000002</v>
      </c>
      <c r="J61" s="288">
        <v>3450.61</v>
      </c>
      <c r="K61" s="288">
        <v>3412.31</v>
      </c>
      <c r="L61" s="288">
        <v>2919.19</v>
      </c>
      <c r="M61" s="288">
        <v>2380.7199999999998</v>
      </c>
      <c r="N61" s="288">
        <v>2981.77</v>
      </c>
      <c r="O61" s="288">
        <v>3089.24</v>
      </c>
      <c r="P61" s="288">
        <v>3154.05</v>
      </c>
      <c r="Q61" s="288"/>
      <c r="U61" s="11"/>
    </row>
    <row r="62" spans="1:32" s="7" customFormat="1" ht="24.95" customHeight="1">
      <c r="A62" s="205"/>
      <c r="B62" s="211"/>
      <c r="C62" s="211" t="s">
        <v>522</v>
      </c>
      <c r="D62" s="211"/>
      <c r="E62" s="211"/>
      <c r="F62" s="287">
        <v>2076.1999999999998</v>
      </c>
      <c r="G62" s="287">
        <v>3626.64</v>
      </c>
      <c r="H62" s="287">
        <v>3442.32</v>
      </c>
      <c r="I62" s="287">
        <v>3176.2</v>
      </c>
      <c r="J62" s="287">
        <v>3767.38</v>
      </c>
      <c r="K62" s="287">
        <v>3774.95</v>
      </c>
      <c r="L62" s="287">
        <v>3914.19</v>
      </c>
      <c r="M62" s="287">
        <v>3968.16</v>
      </c>
      <c r="N62" s="287">
        <v>3592.06</v>
      </c>
      <c r="O62" s="287">
        <v>3841.13</v>
      </c>
      <c r="P62" s="287">
        <v>4119.66</v>
      </c>
      <c r="Q62" s="287"/>
      <c r="U62" s="11"/>
    </row>
    <row r="63" spans="1:32" s="7" customFormat="1" ht="24.95" customHeight="1">
      <c r="A63" s="204"/>
      <c r="B63" s="212"/>
      <c r="C63" s="212" t="s">
        <v>243</v>
      </c>
      <c r="D63" s="212"/>
      <c r="E63" s="212"/>
      <c r="F63" s="288">
        <v>3642.05</v>
      </c>
      <c r="G63" s="288">
        <v>4553.3500000000004</v>
      </c>
      <c r="H63" s="288">
        <v>4928.51</v>
      </c>
      <c r="I63" s="288">
        <v>5475.55</v>
      </c>
      <c r="J63" s="288">
        <v>6281.97</v>
      </c>
      <c r="K63" s="288">
        <v>7051.87</v>
      </c>
      <c r="L63" s="288">
        <v>6306.77</v>
      </c>
      <c r="M63" s="288">
        <v>5404.37</v>
      </c>
      <c r="N63" s="288">
        <v>5799.79</v>
      </c>
      <c r="O63" s="288">
        <v>6822.56</v>
      </c>
      <c r="P63" s="288">
        <v>7013.28</v>
      </c>
      <c r="Q63" s="288"/>
      <c r="U63" s="11"/>
    </row>
    <row r="64" spans="1:32" s="523" customFormat="1" ht="24.95" customHeight="1">
      <c r="A64" s="229" t="s">
        <v>226</v>
      </c>
      <c r="B64" s="210"/>
      <c r="C64" s="210"/>
      <c r="D64" s="210"/>
      <c r="E64" s="210"/>
      <c r="F64" s="566"/>
      <c r="G64" s="566"/>
      <c r="H64" s="566"/>
      <c r="I64" s="566"/>
      <c r="J64" s="543"/>
      <c r="K64" s="543"/>
      <c r="L64" s="543"/>
      <c r="M64" s="543"/>
      <c r="N64" s="543"/>
      <c r="O64" s="543"/>
      <c r="P64" s="543"/>
      <c r="Q64" s="543"/>
      <c r="R64" s="547"/>
    </row>
    <row r="65" spans="1:22" ht="24.95" customHeight="1">
      <c r="A65" s="212"/>
      <c r="B65" s="212" t="s">
        <v>227</v>
      </c>
      <c r="C65" s="212"/>
      <c r="D65" s="212"/>
      <c r="E65" s="204"/>
      <c r="F65" s="424"/>
      <c r="G65" s="424"/>
      <c r="H65" s="424"/>
      <c r="I65" s="424"/>
      <c r="J65" s="297"/>
      <c r="K65" s="297"/>
      <c r="L65" s="297"/>
      <c r="M65" s="297"/>
      <c r="N65" s="297"/>
      <c r="O65" s="297"/>
      <c r="P65" s="297"/>
      <c r="Q65" s="297"/>
      <c r="R65" s="7"/>
      <c r="S65" s="7"/>
      <c r="T65" s="7"/>
      <c r="U65" s="7"/>
      <c r="V65" s="7"/>
    </row>
    <row r="66" spans="1:22" ht="24.95" customHeight="1">
      <c r="A66" s="212"/>
      <c r="B66" s="204"/>
      <c r="C66" s="212" t="s">
        <v>228</v>
      </c>
      <c r="D66" s="212"/>
      <c r="E66" s="204"/>
      <c r="F66" s="249"/>
      <c r="G66" s="249"/>
      <c r="H66" s="249"/>
      <c r="I66" s="249"/>
      <c r="J66" s="297"/>
      <c r="K66" s="297"/>
      <c r="L66" s="297"/>
      <c r="M66" s="297"/>
      <c r="N66" s="297"/>
      <c r="O66" s="297"/>
      <c r="P66" s="297"/>
      <c r="Q66" s="297"/>
      <c r="R66" s="7"/>
      <c r="S66" s="7"/>
      <c r="T66" s="7"/>
      <c r="U66" s="7"/>
      <c r="V66" s="7"/>
    </row>
    <row r="67" spans="1:22" ht="24.95" customHeight="1">
      <c r="A67" s="589"/>
      <c r="B67" s="279"/>
      <c r="C67" s="589" t="s">
        <v>433</v>
      </c>
      <c r="D67" s="589"/>
      <c r="E67" s="279"/>
      <c r="F67" s="295">
        <v>10.505000000000001</v>
      </c>
      <c r="G67" s="295">
        <v>10.73</v>
      </c>
      <c r="H67" s="295">
        <v>13.35</v>
      </c>
      <c r="I67" s="295">
        <v>12.377000000000001</v>
      </c>
      <c r="J67" s="295">
        <v>15.312200000000001</v>
      </c>
      <c r="K67" s="295">
        <v>11.882999999999999</v>
      </c>
      <c r="L67" s="295">
        <v>8.9762000000000004</v>
      </c>
      <c r="M67" s="295">
        <v>9.5853999999999999</v>
      </c>
      <c r="N67" s="295">
        <v>11.18</v>
      </c>
      <c r="O67" s="295">
        <v>14.28</v>
      </c>
      <c r="P67" s="295">
        <v>16.806462222222201</v>
      </c>
      <c r="Q67" s="295"/>
      <c r="R67" s="7"/>
      <c r="S67" s="7"/>
      <c r="T67" s="7"/>
      <c r="U67" s="7"/>
      <c r="V67" s="7"/>
    </row>
    <row r="68" spans="1:22" ht="24.95" customHeight="1">
      <c r="A68" s="212"/>
      <c r="B68" s="204"/>
      <c r="C68" s="212" t="s">
        <v>229</v>
      </c>
      <c r="D68" s="212"/>
      <c r="E68" s="204"/>
      <c r="F68" s="292"/>
      <c r="G68" s="292"/>
      <c r="H68" s="292"/>
      <c r="I68" s="292"/>
      <c r="J68" s="292"/>
      <c r="K68" s="292"/>
      <c r="L68" s="292"/>
      <c r="M68" s="292"/>
      <c r="N68" s="292"/>
      <c r="O68" s="292"/>
      <c r="P68" s="292"/>
      <c r="Q68" s="292"/>
      <c r="R68" s="7"/>
      <c r="S68" s="7"/>
      <c r="T68" s="7"/>
      <c r="U68" s="7"/>
      <c r="V68" s="7"/>
    </row>
    <row r="69" spans="1:22" ht="24.95" customHeight="1">
      <c r="A69" s="212"/>
      <c r="B69" s="204"/>
      <c r="C69" s="212" t="s">
        <v>48</v>
      </c>
      <c r="D69" s="212"/>
      <c r="E69" s="204"/>
      <c r="F69" s="292">
        <v>14.25</v>
      </c>
      <c r="G69" s="292">
        <v>16.34</v>
      </c>
      <c r="H69" s="292">
        <v>16.04</v>
      </c>
      <c r="I69" s="292">
        <v>13.768140000000001</v>
      </c>
      <c r="J69" s="292">
        <v>19.196999999999999</v>
      </c>
      <c r="K69" s="292">
        <v>25.86</v>
      </c>
      <c r="L69" s="292">
        <v>23.73</v>
      </c>
      <c r="M69" s="292">
        <v>27.39</v>
      </c>
      <c r="N69" s="292">
        <v>19.09</v>
      </c>
      <c r="O69" s="292">
        <v>20.440000000000001</v>
      </c>
      <c r="P69" s="292">
        <v>28.098157894736801</v>
      </c>
      <c r="Q69" s="292"/>
      <c r="R69" s="7"/>
      <c r="S69" s="7"/>
      <c r="T69" s="7"/>
      <c r="U69" s="127"/>
      <c r="V69" s="7"/>
    </row>
    <row r="70" spans="1:22" ht="24.95" customHeight="1">
      <c r="A70" s="231" t="s">
        <v>24</v>
      </c>
      <c r="B70" s="39"/>
      <c r="C70" s="39"/>
      <c r="D70" s="39"/>
      <c r="E70" s="39"/>
      <c r="F70" s="39"/>
      <c r="G70" s="39"/>
      <c r="H70" s="39"/>
      <c r="I70" s="39"/>
      <c r="J70" s="39"/>
      <c r="K70" s="39"/>
      <c r="L70" s="39"/>
      <c r="M70" s="39"/>
      <c r="N70" s="50"/>
      <c r="O70" s="50"/>
      <c r="P70" s="50"/>
      <c r="Q70" s="50"/>
    </row>
    <row r="71" spans="1:22" ht="15" customHeight="1"/>
    <row r="72" spans="1:22" ht="15" customHeight="1">
      <c r="A72" s="710"/>
      <c r="B72" s="710"/>
      <c r="C72" s="710"/>
      <c r="D72" s="710"/>
      <c r="E72" s="710"/>
      <c r="F72" s="710"/>
      <c r="G72" s="710"/>
      <c r="H72" s="710"/>
      <c r="I72" s="710"/>
      <c r="J72" s="710"/>
      <c r="K72" s="710"/>
      <c r="L72" s="710"/>
      <c r="M72" s="710"/>
      <c r="N72" s="710"/>
      <c r="O72" s="710"/>
      <c r="P72" s="710"/>
      <c r="Q72" s="496"/>
    </row>
    <row r="73" spans="1:22" ht="15" customHeight="1"/>
    <row r="74" spans="1:22" ht="15" customHeight="1"/>
    <row r="75" spans="1:22" ht="15" customHeight="1"/>
    <row r="76" spans="1:22" ht="15" customHeight="1"/>
    <row r="77" spans="1:22" ht="15" customHeight="1"/>
    <row r="78" spans="1:22" ht="15" customHeight="1"/>
    <row r="79" spans="1:22" ht="15" customHeight="1"/>
    <row r="80" spans="1:22"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1:17" ht="15" customHeight="1"/>
    <row r="98" spans="1:17" ht="15" customHeight="1"/>
    <row r="99" spans="1:17" ht="15" customHeight="1"/>
    <row r="100" spans="1:17" ht="15" customHeight="1"/>
    <row r="101" spans="1:17" ht="15" customHeight="1"/>
    <row r="102" spans="1:17" ht="15" customHeight="1"/>
    <row r="103" spans="1:17" ht="15" customHeight="1"/>
    <row r="104" spans="1:17" ht="15" customHeight="1"/>
    <row r="105" spans="1:17" ht="15" customHeight="1"/>
    <row r="106" spans="1:17" ht="15" customHeight="1"/>
    <row r="107" spans="1:17" ht="15" customHeight="1">
      <c r="L107" s="7"/>
      <c r="M107" s="7"/>
      <c r="N107" s="7"/>
      <c r="O107" s="7"/>
      <c r="P107" s="7"/>
      <c r="Q107" s="7"/>
    </row>
    <row r="108" spans="1:17" ht="15" customHeight="1">
      <c r="L108" s="7"/>
      <c r="M108" s="7"/>
      <c r="N108" s="7"/>
      <c r="O108" s="7"/>
      <c r="P108" s="7"/>
      <c r="Q108" s="7"/>
    </row>
    <row r="109" spans="1:17" ht="15" customHeight="1">
      <c r="A109" s="58"/>
      <c r="B109" s="7"/>
      <c r="C109" s="7"/>
      <c r="D109" s="7"/>
      <c r="E109" s="7"/>
      <c r="F109" s="7"/>
      <c r="G109" s="7"/>
      <c r="H109" s="7"/>
      <c r="I109" s="7"/>
      <c r="J109" s="7"/>
      <c r="K109" s="7"/>
      <c r="L109" s="7"/>
      <c r="M109" s="7"/>
      <c r="N109" s="7"/>
      <c r="O109" s="7"/>
      <c r="P109" s="7"/>
      <c r="Q109" s="7"/>
    </row>
    <row r="110" spans="1:17" ht="15" customHeight="1"/>
    <row r="111" spans="1:17" ht="15" customHeight="1"/>
    <row r="112" spans="1:17"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sheetData>
  <customSheetViews>
    <customSheetView guid="{692423B7-2A5C-4718-9D74-3B575C0A7CDC}" scale="75" showPageBreaks="1" showGridLines="0" printArea="1" topLeftCell="A28">
      <pane xSplit="5" topLeftCell="I1" activePane="topRight" state="frozen"/>
      <selection pane="topRight" activeCell="P47" sqref="P47"/>
      <pageMargins left="0.19685039370078741" right="0.19685039370078741" top="0.59055118110236227" bottom="0.59055118110236227" header="0" footer="0"/>
      <printOptions horizontalCentered="1"/>
      <pageSetup scale="43" orientation="portrait" r:id="rId1"/>
      <headerFooter alignWithMargins="0">
        <oddHeader xml:space="preserve">&amp;C
</oddHeader>
      </headerFooter>
    </customSheetView>
    <customSheetView guid="{409AC1F2-8A04-4243-9FD4-B5D675E840D6}" scale="75" showGridLines="0">
      <pane xSplit="5" topLeftCell="I1" activePane="topRight" state="frozen"/>
      <selection pane="topRight" activeCell="P6" sqref="P6"/>
      <pageMargins left="0.19685039370078741" right="0.19685039370078741" top="0.59055118110236227" bottom="0.59055118110236227" header="0" footer="0"/>
      <printOptions horizontalCentered="1"/>
      <pageSetup scale="43" orientation="portrait" r:id="rId2"/>
      <headerFooter alignWithMargins="0">
        <oddHeader xml:space="preserve">&amp;C
</oddHeader>
      </headerFooter>
    </customSheetView>
    <customSheetView guid="{BE35ABC3-F985-434A-9CF0-74FBA2A51D03}" scale="115" showPageBreaks="1" showGridLines="0" printArea="1" view="pageBreakPreview" topLeftCell="A4">
      <pane xSplit="5" ySplit="2" topLeftCell="L63" activePane="bottomRight" state="frozen"/>
      <selection pane="bottomRight" activeCell="P69" sqref="P69"/>
      <pageMargins left="0.19685039370078741" right="0.19685039370078741" top="0.59055118110236227" bottom="0.59055118110236227" header="0" footer="0"/>
      <printOptions horizontalCentered="1"/>
      <pageSetup scale="43" orientation="portrait" r:id="rId3"/>
      <headerFooter alignWithMargins="0">
        <oddHeader xml:space="preserve">&amp;C
</oddHeader>
      </headerFooter>
    </customSheetView>
    <customSheetView guid="{D44BC0E2-F289-4974-BAD4-E5B26A99586C}" scale="80" showPageBreaks="1" showGridLines="0" view="pageBreakPreview">
      <selection activeCell="P64" sqref="P64"/>
      <pageMargins left="0.19685039370078741" right="0.19685039370078741" top="0.59055118110236227" bottom="0.59055118110236227" header="0" footer="0"/>
      <printOptions horizontalCentered="1"/>
      <pageSetup scale="43" orientation="portrait" r:id="rId4"/>
      <headerFooter alignWithMargins="0">
        <oddHeader xml:space="preserve">&amp;C
</oddHeader>
      </headerFooter>
    </customSheetView>
    <customSheetView guid="{C740BF27-E38C-4B82-B56C-203CA6875CAB}" scale="75" showPageBreaks="1" showGridLines="0">
      <pane xSplit="5" topLeftCell="F1" activePane="topRight" state="frozen"/>
      <selection pane="topRight" activeCell="D1" sqref="D1"/>
      <pageMargins left="0.19685039370078741" right="0.19685039370078741" top="0.59055118110236227" bottom="0.59055118110236227" header="0" footer="0"/>
      <printOptions horizontalCentered="1"/>
      <pageSetup scale="43" orientation="portrait" r:id="rId5"/>
      <headerFooter alignWithMargins="0">
        <oddHeader xml:space="preserve">&amp;C
</oddHeader>
      </headerFooter>
    </customSheetView>
  </customSheetViews>
  <mergeCells count="17">
    <mergeCell ref="J4:J5"/>
    <mergeCell ref="K4:K5"/>
    <mergeCell ref="L4:L5"/>
    <mergeCell ref="M4:M5"/>
    <mergeCell ref="O4:O5"/>
    <mergeCell ref="A72:P72"/>
    <mergeCell ref="B56:E56"/>
    <mergeCell ref="A4:E5"/>
    <mergeCell ref="D36:E36"/>
    <mergeCell ref="P4:P5"/>
    <mergeCell ref="F4:F5"/>
    <mergeCell ref="G4:G5"/>
    <mergeCell ref="H4:H5"/>
    <mergeCell ref="I4:I5"/>
    <mergeCell ref="N4:N5"/>
    <mergeCell ref="D29:E29"/>
    <mergeCell ref="D27:E27"/>
  </mergeCells>
  <phoneticPr fontId="0" type="noConversion"/>
  <printOptions horizontalCentered="1" gridLinesSet="0"/>
  <pageMargins left="0.19685039370078741" right="0.19685039370078741" top="0.59055118110236227" bottom="0.59055118110236227" header="0" footer="0"/>
  <pageSetup scale="44" orientation="portrait" r:id="rId6"/>
  <headerFooter alignWithMargins="0">
    <oddHeader xml:space="preserve">&amp;C
</oddHeader>
  </headerFooter>
  <legacyDrawingHF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8">
    <tabColor rgb="FF92D050"/>
  </sheetPr>
  <dimension ref="A1:V88"/>
  <sheetViews>
    <sheetView showGridLines="0" view="pageBreakPreview" zoomScaleNormal="75" zoomScaleSheetLayoutView="100" workbookViewId="0">
      <pane xSplit="5" topLeftCell="F1" activePane="topRight" state="frozen"/>
      <selection activeCell="G21" sqref="G21"/>
      <selection pane="topRight" activeCell="H4" sqref="H4:H5"/>
    </sheetView>
  </sheetViews>
  <sheetFormatPr baseColWidth="10" defaultColWidth="9.77734375" defaultRowHeight="15"/>
  <cols>
    <col min="1" max="4" width="2.77734375" style="4" customWidth="1"/>
    <col min="5" max="5" width="30.5546875" style="4" customWidth="1"/>
    <col min="6" max="16" width="13.21875" style="4" customWidth="1"/>
    <col min="17" max="17" width="12.77734375" style="4" customWidth="1"/>
    <col min="18" max="16384" width="9.77734375" style="4"/>
  </cols>
  <sheetData>
    <row r="1" spans="1:22" ht="21" customHeight="1">
      <c r="A1" s="275" t="s">
        <v>589</v>
      </c>
      <c r="B1" s="275"/>
      <c r="C1" s="275"/>
      <c r="D1" s="275"/>
      <c r="E1" s="275"/>
      <c r="F1" s="358"/>
      <c r="G1" s="358"/>
      <c r="H1" s="358"/>
      <c r="I1" s="358"/>
      <c r="J1" s="358"/>
      <c r="K1" s="358"/>
      <c r="L1" s="379"/>
      <c r="M1" s="379"/>
      <c r="N1" s="379"/>
      <c r="O1" s="379"/>
      <c r="P1" s="586" t="s">
        <v>136</v>
      </c>
      <c r="Q1" s="586"/>
    </row>
    <row r="2" spans="1:22" ht="21" customHeight="1">
      <c r="A2" s="256" t="s">
        <v>504</v>
      </c>
      <c r="B2" s="549"/>
      <c r="C2" s="549"/>
      <c r="D2" s="549"/>
      <c r="E2" s="549"/>
      <c r="F2" s="565"/>
      <c r="G2" s="565"/>
      <c r="H2" s="565"/>
      <c r="I2" s="565"/>
      <c r="J2" s="565"/>
      <c r="K2" s="565"/>
      <c r="L2" s="565"/>
      <c r="M2" s="565"/>
      <c r="N2" s="565"/>
      <c r="O2" s="565"/>
      <c r="P2" s="565"/>
      <c r="Q2" s="565"/>
    </row>
    <row r="3" spans="1:22" ht="15" customHeight="1">
      <c r="A3" s="418"/>
      <c r="B3" s="419"/>
      <c r="C3" s="419"/>
      <c r="D3" s="419"/>
      <c r="E3" s="419"/>
      <c r="F3" s="419"/>
      <c r="G3" s="419"/>
      <c r="H3" s="419"/>
      <c r="I3" s="419"/>
      <c r="J3" s="419"/>
      <c r="K3" s="419"/>
      <c r="L3" s="419"/>
      <c r="M3" s="419"/>
      <c r="N3" s="419"/>
      <c r="O3" s="419"/>
      <c r="P3" s="419"/>
      <c r="Q3" s="419"/>
      <c r="R3" s="7"/>
      <c r="S3" s="7"/>
      <c r="T3" s="7"/>
      <c r="U3" s="7"/>
      <c r="V3" s="7"/>
    </row>
    <row r="4" spans="1:22" ht="24.95" customHeight="1">
      <c r="A4" s="713" t="s">
        <v>62</v>
      </c>
      <c r="B4" s="713"/>
      <c r="C4" s="713"/>
      <c r="D4" s="713"/>
      <c r="E4" s="713"/>
      <c r="F4" s="711">
        <v>2007</v>
      </c>
      <c r="G4" s="711">
        <v>2008</v>
      </c>
      <c r="H4" s="711">
        <v>2009</v>
      </c>
      <c r="I4" s="711">
        <v>2010</v>
      </c>
      <c r="J4" s="711">
        <v>2011</v>
      </c>
      <c r="K4" s="711">
        <v>2012</v>
      </c>
      <c r="L4" s="711">
        <v>2013</v>
      </c>
      <c r="M4" s="711">
        <v>2014</v>
      </c>
      <c r="N4" s="711">
        <v>2015</v>
      </c>
      <c r="O4" s="711">
        <v>2016</v>
      </c>
      <c r="P4" s="711" t="s">
        <v>503</v>
      </c>
      <c r="Q4" s="498"/>
      <c r="R4" s="7"/>
      <c r="S4" s="7"/>
      <c r="T4" s="7"/>
      <c r="U4" s="7"/>
      <c r="V4" s="7"/>
    </row>
    <row r="5" spans="1:22" ht="24.95" customHeight="1">
      <c r="A5" s="714"/>
      <c r="B5" s="714"/>
      <c r="C5" s="714"/>
      <c r="D5" s="714"/>
      <c r="E5" s="714"/>
      <c r="F5" s="712"/>
      <c r="G5" s="712"/>
      <c r="H5" s="712"/>
      <c r="I5" s="712"/>
      <c r="J5" s="712"/>
      <c r="K5" s="712"/>
      <c r="L5" s="712"/>
      <c r="M5" s="712"/>
      <c r="N5" s="712"/>
      <c r="O5" s="712"/>
      <c r="P5" s="712"/>
      <c r="Q5" s="498"/>
      <c r="R5" s="7"/>
      <c r="S5" s="7"/>
      <c r="T5" s="7"/>
      <c r="U5" s="7"/>
      <c r="V5" s="7"/>
    </row>
    <row r="6" spans="1:22" ht="24.95" customHeight="1">
      <c r="A6" s="212"/>
      <c r="B6" s="204"/>
      <c r="C6" s="212" t="s">
        <v>230</v>
      </c>
      <c r="D6" s="212"/>
      <c r="E6" s="204"/>
      <c r="F6" s="327"/>
      <c r="G6" s="327"/>
      <c r="H6" s="327"/>
      <c r="I6" s="327"/>
      <c r="J6" s="299"/>
      <c r="K6" s="327"/>
      <c r="L6" s="327"/>
      <c r="M6" s="327"/>
      <c r="N6" s="327"/>
      <c r="O6" s="327"/>
      <c r="P6" s="327"/>
      <c r="Q6" s="327"/>
      <c r="R6" s="305"/>
      <c r="S6" s="305"/>
      <c r="T6" s="305"/>
      <c r="U6" s="7"/>
      <c r="V6" s="7"/>
    </row>
    <row r="7" spans="1:22" ht="24.95" customHeight="1">
      <c r="A7" s="589"/>
      <c r="B7" s="279"/>
      <c r="C7" s="589" t="s">
        <v>433</v>
      </c>
      <c r="D7" s="589"/>
      <c r="E7" s="279"/>
      <c r="F7" s="295">
        <v>14.46</v>
      </c>
      <c r="G7" s="295">
        <v>17.55</v>
      </c>
      <c r="H7" s="295">
        <v>17.239999999999998</v>
      </c>
      <c r="I7" s="295">
        <v>14.53</v>
      </c>
      <c r="J7" s="295">
        <v>19.812962962962963</v>
      </c>
      <c r="K7" s="295">
        <v>27.05</v>
      </c>
      <c r="L7" s="295">
        <v>24.631799999999998</v>
      </c>
      <c r="M7" s="295">
        <v>28.771000000000001</v>
      </c>
      <c r="N7" s="295">
        <v>19.75</v>
      </c>
      <c r="O7" s="295">
        <v>22.34</v>
      </c>
      <c r="P7" s="295">
        <v>30.2224242424242</v>
      </c>
      <c r="Q7" s="295"/>
      <c r="R7" s="305"/>
      <c r="S7" s="305"/>
      <c r="T7" s="305"/>
      <c r="U7" s="7"/>
      <c r="V7" s="7"/>
    </row>
    <row r="8" spans="1:22" ht="24.95" customHeight="1">
      <c r="A8" s="212"/>
      <c r="B8" s="204"/>
      <c r="C8" s="212" t="s">
        <v>231</v>
      </c>
      <c r="D8" s="212"/>
      <c r="E8" s="204"/>
      <c r="F8" s="292"/>
      <c r="G8" s="292"/>
      <c r="H8" s="292"/>
      <c r="I8" s="292"/>
      <c r="J8" s="292"/>
      <c r="K8" s="292"/>
      <c r="L8" s="292"/>
      <c r="M8" s="292"/>
      <c r="N8" s="292"/>
      <c r="O8" s="292"/>
      <c r="P8" s="292"/>
      <c r="Q8" s="292"/>
      <c r="R8" s="305"/>
      <c r="S8" s="305"/>
      <c r="T8" s="305"/>
      <c r="U8" s="7"/>
      <c r="V8" s="7"/>
    </row>
    <row r="9" spans="1:22" ht="24.95" customHeight="1">
      <c r="A9" s="212"/>
      <c r="B9" s="204"/>
      <c r="C9" s="212" t="s">
        <v>49</v>
      </c>
      <c r="D9" s="212"/>
      <c r="E9" s="204"/>
      <c r="F9" s="292">
        <v>1.0904552631578948</v>
      </c>
      <c r="G9" s="292">
        <v>1.35640625</v>
      </c>
      <c r="H9" s="292">
        <v>1.22</v>
      </c>
      <c r="I9" s="292">
        <v>1.22</v>
      </c>
      <c r="J9" s="292">
        <v>1.45</v>
      </c>
      <c r="K9" s="292">
        <v>1.47</v>
      </c>
      <c r="L9" s="292">
        <v>1.44</v>
      </c>
      <c r="M9" s="292">
        <v>1.45</v>
      </c>
      <c r="N9" s="292">
        <v>1.48</v>
      </c>
      <c r="O9" s="292">
        <v>1.47</v>
      </c>
      <c r="P9" s="292">
        <v>1.53</v>
      </c>
      <c r="Q9" s="292"/>
      <c r="R9" s="305"/>
      <c r="S9" s="305"/>
      <c r="T9" s="305"/>
      <c r="U9" s="7"/>
      <c r="V9" s="7"/>
    </row>
    <row r="10" spans="1:22" s="523" customFormat="1" ht="24.95" customHeight="1">
      <c r="A10" s="229" t="s">
        <v>232</v>
      </c>
      <c r="B10" s="210"/>
      <c r="C10" s="210"/>
      <c r="D10" s="210"/>
      <c r="E10" s="210"/>
      <c r="F10" s="567"/>
      <c r="G10" s="567"/>
      <c r="H10" s="567"/>
      <c r="I10" s="567"/>
      <c r="J10" s="567"/>
      <c r="K10" s="567"/>
      <c r="L10" s="567"/>
      <c r="M10" s="567"/>
      <c r="N10" s="567"/>
      <c r="O10" s="567"/>
      <c r="P10" s="567"/>
      <c r="Q10" s="567"/>
      <c r="R10" s="568"/>
      <c r="S10" s="545"/>
      <c r="T10" s="545"/>
    </row>
    <row r="11" spans="1:22" ht="24.95" customHeight="1">
      <c r="A11" s="212"/>
      <c r="B11" s="212" t="s">
        <v>233</v>
      </c>
      <c r="C11" s="212"/>
      <c r="D11" s="212"/>
      <c r="E11" s="204"/>
      <c r="F11" s="426"/>
      <c r="G11" s="426"/>
      <c r="H11" s="426"/>
      <c r="I11" s="426"/>
      <c r="J11" s="426"/>
      <c r="K11" s="426"/>
      <c r="L11" s="426"/>
      <c r="M11" s="426"/>
      <c r="N11" s="426"/>
      <c r="O11" s="426"/>
      <c r="P11" s="426"/>
      <c r="Q11" s="426"/>
      <c r="R11" s="305"/>
      <c r="S11" s="305"/>
      <c r="T11" s="305"/>
      <c r="U11" s="7"/>
      <c r="V11" s="7"/>
    </row>
    <row r="12" spans="1:22" ht="24.95" customHeight="1">
      <c r="A12" s="212"/>
      <c r="B12" s="212" t="s">
        <v>50</v>
      </c>
      <c r="C12" s="212"/>
      <c r="D12" s="212"/>
      <c r="E12" s="204"/>
      <c r="F12" s="426"/>
      <c r="G12" s="426"/>
      <c r="H12" s="426"/>
      <c r="I12" s="426"/>
      <c r="J12" s="426"/>
      <c r="K12" s="426"/>
      <c r="L12" s="426"/>
      <c r="M12" s="426"/>
      <c r="N12" s="426"/>
      <c r="O12" s="426"/>
      <c r="P12" s="426"/>
      <c r="Q12" s="426"/>
      <c r="R12" s="305"/>
      <c r="S12" s="305"/>
      <c r="T12" s="305"/>
      <c r="U12" s="7"/>
      <c r="V12" s="7"/>
    </row>
    <row r="13" spans="1:22" ht="24.95" customHeight="1">
      <c r="A13" s="279"/>
      <c r="B13" s="279"/>
      <c r="C13" s="279" t="s">
        <v>234</v>
      </c>
      <c r="D13" s="279"/>
      <c r="E13" s="279"/>
      <c r="F13" s="295">
        <v>7.01</v>
      </c>
      <c r="G13" s="295">
        <v>7.7</v>
      </c>
      <c r="H13" s="295">
        <v>7.77</v>
      </c>
      <c r="I13" s="295">
        <v>8.76</v>
      </c>
      <c r="J13" s="295">
        <v>9.73</v>
      </c>
      <c r="K13" s="295">
        <v>10.79</v>
      </c>
      <c r="L13" s="295">
        <v>12.13</v>
      </c>
      <c r="M13" s="295">
        <v>13.31</v>
      </c>
      <c r="N13" s="295">
        <v>13.57</v>
      </c>
      <c r="O13" s="295">
        <v>13.98</v>
      </c>
      <c r="P13" s="295">
        <v>16.28</v>
      </c>
      <c r="Q13" s="295"/>
      <c r="R13" s="305"/>
      <c r="S13" s="305"/>
      <c r="T13" s="305"/>
      <c r="U13" s="7"/>
      <c r="V13" s="7"/>
    </row>
    <row r="14" spans="1:22" ht="24.95" customHeight="1">
      <c r="A14" s="204"/>
      <c r="B14" s="204"/>
      <c r="C14" s="204" t="s">
        <v>235</v>
      </c>
      <c r="D14" s="204"/>
      <c r="E14" s="204"/>
      <c r="F14" s="292">
        <v>8.73</v>
      </c>
      <c r="G14" s="292">
        <v>9.57</v>
      </c>
      <c r="H14" s="292">
        <v>9.57</v>
      </c>
      <c r="I14" s="292">
        <v>10.1</v>
      </c>
      <c r="J14" s="292">
        <v>10.59</v>
      </c>
      <c r="K14" s="292">
        <v>11.35</v>
      </c>
      <c r="L14" s="292">
        <v>12.494999999999999</v>
      </c>
      <c r="M14" s="292">
        <v>14.11</v>
      </c>
      <c r="N14" s="292">
        <v>14.38</v>
      </c>
      <c r="O14" s="292">
        <v>14.81</v>
      </c>
      <c r="P14" s="292">
        <v>18.07</v>
      </c>
      <c r="Q14" s="292"/>
      <c r="R14" s="305"/>
      <c r="S14" s="305"/>
      <c r="T14" s="305"/>
      <c r="U14" s="7"/>
      <c r="V14" s="7"/>
    </row>
    <row r="15" spans="1:22" ht="24.95" customHeight="1">
      <c r="A15" s="212"/>
      <c r="B15" s="212" t="s">
        <v>236</v>
      </c>
      <c r="C15" s="212"/>
      <c r="D15" s="212"/>
      <c r="E15" s="204"/>
      <c r="F15" s="304"/>
      <c r="G15" s="304"/>
      <c r="H15" s="304"/>
      <c r="I15" s="304"/>
      <c r="J15" s="304"/>
      <c r="K15" s="304"/>
      <c r="L15" s="304"/>
      <c r="M15" s="304"/>
      <c r="N15" s="304"/>
      <c r="O15" s="304"/>
      <c r="P15" s="304"/>
      <c r="Q15" s="304"/>
      <c r="R15" s="305"/>
      <c r="S15" s="305"/>
      <c r="T15" s="305"/>
      <c r="U15" s="7"/>
      <c r="V15" s="7"/>
    </row>
    <row r="16" spans="1:22" ht="24.95" customHeight="1">
      <c r="A16" s="589"/>
      <c r="B16" s="589" t="s">
        <v>50</v>
      </c>
      <c r="C16" s="589"/>
      <c r="D16" s="589"/>
      <c r="E16" s="279"/>
      <c r="F16" s="295">
        <v>5.93</v>
      </c>
      <c r="G16" s="295">
        <v>7.33</v>
      </c>
      <c r="H16" s="295">
        <v>8.16</v>
      </c>
      <c r="I16" s="295">
        <v>9.1199999999999992</v>
      </c>
      <c r="J16" s="295">
        <v>10.09</v>
      </c>
      <c r="K16" s="295">
        <v>11.15</v>
      </c>
      <c r="L16" s="295">
        <v>12.49</v>
      </c>
      <c r="M16" s="295">
        <v>13.94</v>
      </c>
      <c r="N16" s="295">
        <v>14.2</v>
      </c>
      <c r="O16" s="295">
        <v>14.63</v>
      </c>
      <c r="P16" s="295">
        <v>17.34</v>
      </c>
      <c r="Q16" s="295"/>
      <c r="R16" s="305"/>
      <c r="S16" s="305"/>
      <c r="T16" s="305"/>
      <c r="U16" s="7"/>
      <c r="V16" s="7"/>
    </row>
    <row r="17" spans="1:22" ht="24.95" customHeight="1">
      <c r="A17" s="427"/>
      <c r="B17" s="428"/>
      <c r="C17" s="427"/>
      <c r="D17" s="427"/>
      <c r="E17" s="428"/>
      <c r="F17" s="429"/>
      <c r="G17" s="429"/>
      <c r="H17" s="429"/>
      <c r="I17" s="429"/>
      <c r="J17" s="429"/>
      <c r="K17" s="429"/>
      <c r="L17" s="429"/>
      <c r="M17" s="376"/>
      <c r="N17" s="376"/>
      <c r="O17" s="376"/>
      <c r="P17" s="376"/>
      <c r="Q17" s="305"/>
      <c r="R17" s="305"/>
      <c r="S17" s="305"/>
      <c r="T17" s="305"/>
      <c r="U17" s="7"/>
      <c r="V17" s="7"/>
    </row>
    <row r="18" spans="1:22" s="22" customFormat="1" ht="15.75" customHeight="1">
      <c r="A18" s="465" t="s">
        <v>403</v>
      </c>
      <c r="B18" s="465" t="s">
        <v>5</v>
      </c>
      <c r="C18" s="465"/>
      <c r="D18" s="465"/>
      <c r="E18" s="465"/>
      <c r="F18" s="465"/>
      <c r="G18" s="465"/>
      <c r="H18" s="465"/>
      <c r="I18" s="465"/>
      <c r="J18" s="465"/>
      <c r="K18" s="465"/>
      <c r="L18" s="465"/>
      <c r="M18" s="465"/>
      <c r="N18" s="465"/>
      <c r="O18" s="465"/>
      <c r="P18" s="465"/>
      <c r="Q18" s="465"/>
      <c r="R18" s="465"/>
      <c r="S18" s="465"/>
      <c r="T18" s="465"/>
    </row>
    <row r="19" spans="1:22" s="22" customFormat="1" ht="15.75" customHeight="1">
      <c r="A19" s="465" t="s">
        <v>41</v>
      </c>
      <c r="B19" s="599" t="s">
        <v>355</v>
      </c>
      <c r="C19" s="493"/>
      <c r="D19" s="493"/>
      <c r="E19" s="493"/>
      <c r="F19" s="493"/>
      <c r="G19" s="493"/>
      <c r="H19" s="493"/>
      <c r="I19" s="493"/>
      <c r="J19" s="493"/>
      <c r="K19" s="493"/>
      <c r="L19" s="493"/>
      <c r="M19" s="493"/>
      <c r="N19" s="493"/>
      <c r="O19" s="493"/>
      <c r="P19" s="493"/>
      <c r="Q19" s="493"/>
      <c r="R19" s="465"/>
      <c r="S19" s="465"/>
      <c r="T19" s="465"/>
    </row>
    <row r="20" spans="1:22" ht="15.75" customHeight="1">
      <c r="A20" s="465" t="s">
        <v>407</v>
      </c>
      <c r="B20" s="721" t="s">
        <v>426</v>
      </c>
      <c r="C20" s="722"/>
      <c r="D20" s="722"/>
      <c r="E20" s="722"/>
      <c r="F20" s="722"/>
      <c r="G20" s="722"/>
      <c r="H20" s="722"/>
      <c r="I20" s="722"/>
      <c r="J20" s="722"/>
      <c r="K20" s="722"/>
      <c r="L20" s="722"/>
      <c r="M20" s="722"/>
      <c r="N20" s="722"/>
      <c r="O20" s="722"/>
      <c r="P20" s="722"/>
      <c r="Q20" s="497"/>
      <c r="R20" s="465"/>
      <c r="S20" s="465"/>
      <c r="T20" s="465"/>
    </row>
    <row r="21" spans="1:22" s="22" customFormat="1" ht="15.75" customHeight="1">
      <c r="A21" s="465" t="s">
        <v>7</v>
      </c>
      <c r="B21" s="444" t="s">
        <v>535</v>
      </c>
      <c r="C21" s="572"/>
      <c r="D21" s="572"/>
      <c r="E21" s="572"/>
      <c r="F21" s="572"/>
      <c r="G21" s="572"/>
      <c r="H21" s="572"/>
      <c r="I21" s="572"/>
      <c r="J21" s="572"/>
      <c r="K21" s="572"/>
      <c r="L21" s="572"/>
      <c r="M21" s="572"/>
      <c r="N21" s="572"/>
      <c r="O21" s="572"/>
      <c r="P21" s="572"/>
      <c r="Q21" s="572"/>
      <c r="R21" s="465"/>
      <c r="S21" s="465"/>
      <c r="T21" s="465"/>
    </row>
    <row r="22" spans="1:22" s="22" customFormat="1" ht="15.75" customHeight="1">
      <c r="A22" s="465" t="s">
        <v>52</v>
      </c>
      <c r="B22" s="465" t="s">
        <v>378</v>
      </c>
      <c r="C22" s="465"/>
      <c r="D22" s="465"/>
      <c r="E22" s="465"/>
      <c r="F22" s="465"/>
      <c r="G22" s="465"/>
      <c r="H22" s="465"/>
      <c r="I22" s="465"/>
      <c r="J22" s="465"/>
      <c r="K22" s="465"/>
      <c r="L22" s="465"/>
      <c r="M22" s="465"/>
      <c r="N22" s="465"/>
      <c r="O22" s="465"/>
      <c r="P22" s="465"/>
      <c r="Q22" s="465"/>
      <c r="R22" s="465"/>
      <c r="S22" s="465"/>
      <c r="T22" s="465"/>
    </row>
    <row r="23" spans="1:22" s="22" customFormat="1" ht="15.75" customHeight="1">
      <c r="A23" s="465" t="s">
        <v>0</v>
      </c>
      <c r="B23" s="465" t="s">
        <v>534</v>
      </c>
      <c r="C23" s="465"/>
      <c r="D23" s="465"/>
      <c r="E23" s="465"/>
      <c r="F23" s="465"/>
      <c r="G23" s="465"/>
      <c r="H23" s="465"/>
      <c r="I23" s="465"/>
      <c r="J23" s="465"/>
      <c r="K23" s="465"/>
      <c r="L23" s="465"/>
      <c r="M23" s="465"/>
      <c r="N23" s="465"/>
      <c r="O23" s="465"/>
      <c r="P23" s="465"/>
      <c r="Q23" s="465"/>
      <c r="R23" s="465"/>
      <c r="S23" s="465"/>
      <c r="T23" s="465"/>
    </row>
    <row r="24" spans="1:22" s="22" customFormat="1" ht="15.75" customHeight="1">
      <c r="A24" s="465" t="s">
        <v>51</v>
      </c>
      <c r="B24" s="465" t="s">
        <v>539</v>
      </c>
      <c r="C24" s="465"/>
      <c r="D24" s="465"/>
      <c r="E24" s="465"/>
      <c r="F24" s="465"/>
      <c r="G24" s="465"/>
      <c r="H24" s="465"/>
      <c r="I24" s="465"/>
      <c r="J24" s="465"/>
      <c r="K24" s="465"/>
      <c r="L24" s="465"/>
      <c r="M24" s="465"/>
      <c r="N24" s="465"/>
      <c r="O24" s="465"/>
      <c r="P24" s="465"/>
      <c r="Q24" s="465"/>
      <c r="R24" s="465"/>
      <c r="S24" s="465"/>
      <c r="T24" s="465"/>
    </row>
    <row r="25" spans="1:22" s="22" customFormat="1" ht="15.75" customHeight="1">
      <c r="A25" s="465" t="s">
        <v>57</v>
      </c>
      <c r="B25" s="465" t="s">
        <v>541</v>
      </c>
      <c r="C25" s="465"/>
      <c r="D25" s="465"/>
      <c r="E25" s="465"/>
      <c r="F25" s="465"/>
      <c r="G25" s="465"/>
      <c r="H25" s="465"/>
      <c r="I25" s="465"/>
      <c r="J25" s="465"/>
      <c r="K25" s="465"/>
      <c r="L25" s="465"/>
      <c r="M25" s="465"/>
      <c r="N25" s="465"/>
      <c r="O25" s="465"/>
      <c r="P25" s="465"/>
      <c r="Q25" s="465"/>
      <c r="R25" s="465"/>
      <c r="S25" s="465"/>
      <c r="T25" s="465"/>
    </row>
    <row r="26" spans="1:22" s="22" customFormat="1" ht="15.75" customHeight="1">
      <c r="A26" s="465" t="s">
        <v>470</v>
      </c>
      <c r="B26" s="465" t="s">
        <v>468</v>
      </c>
      <c r="C26" s="465"/>
      <c r="D26" s="465"/>
      <c r="E26" s="465"/>
      <c r="F26" s="465"/>
      <c r="G26" s="465"/>
      <c r="H26" s="465"/>
      <c r="I26" s="465"/>
      <c r="J26" s="465"/>
      <c r="K26" s="465"/>
      <c r="L26" s="465"/>
      <c r="M26" s="465"/>
      <c r="N26" s="465"/>
      <c r="O26" s="465"/>
      <c r="P26" s="465"/>
      <c r="Q26" s="465"/>
      <c r="R26" s="465"/>
      <c r="S26" s="465"/>
      <c r="T26" s="465"/>
    </row>
    <row r="27" spans="1:22" ht="15.75" customHeight="1">
      <c r="A27" s="700" t="s">
        <v>546</v>
      </c>
      <c r="B27" s="700"/>
      <c r="C27" s="700"/>
      <c r="D27" s="700"/>
      <c r="E27" s="700"/>
      <c r="F27" s="700"/>
      <c r="G27" s="700"/>
      <c r="H27" s="700"/>
      <c r="I27" s="700"/>
      <c r="J27" s="700"/>
      <c r="K27" s="700"/>
      <c r="L27" s="700"/>
      <c r="M27" s="700"/>
      <c r="N27" s="700"/>
      <c r="O27" s="700"/>
      <c r="P27" s="700"/>
      <c r="Q27" s="700"/>
      <c r="R27" s="700"/>
      <c r="S27" s="700"/>
      <c r="T27" s="700"/>
    </row>
    <row r="28" spans="1:22" ht="25.5" customHeight="1">
      <c r="R28" s="59">
        <f>6889765840/567779.15</f>
        <v>12134.587612102347</v>
      </c>
    </row>
    <row r="29" spans="1:22" ht="17.25" customHeight="1"/>
    <row r="30" spans="1:22" ht="17.25" customHeight="1"/>
    <row r="31" spans="1:22" ht="17.25" customHeight="1"/>
    <row r="32" spans="1:22" ht="18"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7" ht="15" customHeight="1">
      <c r="L65" s="7"/>
      <c r="M65" s="7"/>
      <c r="N65" s="7"/>
      <c r="O65" s="7"/>
      <c r="P65" s="7"/>
      <c r="Q65" s="7"/>
    </row>
    <row r="66" spans="1:17" ht="15" customHeight="1">
      <c r="L66" s="7"/>
      <c r="M66" s="7"/>
      <c r="N66" s="7"/>
      <c r="O66" s="7"/>
      <c r="P66" s="7"/>
      <c r="Q66" s="7"/>
    </row>
    <row r="67" spans="1:17" ht="15" customHeight="1">
      <c r="A67" s="58"/>
      <c r="B67" s="7"/>
      <c r="C67" s="7"/>
      <c r="D67" s="7"/>
      <c r="E67" s="7"/>
      <c r="F67" s="7"/>
      <c r="G67" s="7"/>
      <c r="H67" s="7"/>
      <c r="I67" s="7"/>
      <c r="J67" s="7"/>
      <c r="K67" s="7"/>
      <c r="L67" s="7"/>
      <c r="M67" s="7"/>
      <c r="N67" s="7"/>
      <c r="O67" s="7"/>
      <c r="P67" s="7"/>
      <c r="Q67" s="7"/>
    </row>
    <row r="68" spans="1:17" ht="15" customHeight="1"/>
    <row r="69" spans="1:17" ht="15" customHeight="1"/>
    <row r="70" spans="1:17" ht="15" customHeight="1"/>
    <row r="71" spans="1:17" ht="15" customHeight="1"/>
    <row r="72" spans="1:17" ht="15" customHeight="1"/>
    <row r="73" spans="1:17" ht="15" customHeight="1"/>
    <row r="74" spans="1:17" ht="15" customHeight="1"/>
    <row r="75" spans="1:17" ht="15" customHeight="1"/>
    <row r="76" spans="1:17" ht="15" customHeight="1"/>
    <row r="77" spans="1:17" ht="15" customHeight="1"/>
    <row r="78" spans="1:17" ht="15" customHeight="1"/>
    <row r="79" spans="1:17" ht="15" customHeight="1"/>
    <row r="80" spans="1:17" ht="15" customHeight="1"/>
    <row r="81" spans="1:17" ht="15" customHeight="1"/>
    <row r="82" spans="1:17" ht="18.75" customHeight="1">
      <c r="A82" s="710"/>
      <c r="B82" s="710"/>
      <c r="C82" s="710"/>
      <c r="D82" s="710"/>
      <c r="E82" s="710"/>
      <c r="F82" s="710"/>
      <c r="G82" s="710"/>
      <c r="H82" s="710"/>
      <c r="I82" s="710"/>
      <c r="J82" s="710"/>
      <c r="K82" s="710"/>
      <c r="L82" s="710"/>
      <c r="M82" s="710"/>
      <c r="N82" s="710"/>
      <c r="O82" s="710"/>
      <c r="P82" s="710"/>
      <c r="Q82" s="496"/>
    </row>
    <row r="83" spans="1:17" ht="15" customHeight="1"/>
    <row r="84" spans="1:17" ht="15" customHeight="1"/>
    <row r="85" spans="1:17" ht="15" customHeight="1"/>
    <row r="86" spans="1:17" ht="15" customHeight="1"/>
    <row r="87" spans="1:17" ht="15" customHeight="1"/>
    <row r="88" spans="1:17" ht="15" customHeight="1"/>
  </sheetData>
  <customSheetViews>
    <customSheetView guid="{692423B7-2A5C-4718-9D74-3B575C0A7CDC}" scale="70" showPageBreaks="1" showGridLines="0" printArea="1" view="pageBreakPreview" topLeftCell="A4">
      <pane xSplit="5" topLeftCell="H1" activePane="topRight" state="frozen"/>
      <selection pane="topRight" activeCell="A21" sqref="A21"/>
      <pageMargins left="0.19685039370078741" right="0.19685039370078741" top="0.59055118110236227" bottom="0.59055118110236227" header="0" footer="0"/>
      <printOptions horizontalCentered="1"/>
      <pageSetup scale="43" orientation="portrait" r:id="rId1"/>
      <headerFooter alignWithMargins="0">
        <oddHeader xml:space="preserve">&amp;C
</oddHeader>
      </headerFooter>
    </customSheetView>
    <customSheetView guid="{409AC1F2-8A04-4243-9FD4-B5D675E840D6}" scale="75" showGridLines="0">
      <pane xSplit="5" topLeftCell="K1" activePane="topRight" state="frozen"/>
      <selection pane="topRight" activeCell="B21" sqref="B21"/>
      <pageMargins left="0.19685039370078741" right="0.19685039370078741" top="0.59055118110236227" bottom="0.59055118110236227" header="0" footer="0"/>
      <printOptions horizontalCentered="1"/>
      <pageSetup scale="43" orientation="portrait" r:id="rId2"/>
      <headerFooter alignWithMargins="0">
        <oddHeader xml:space="preserve">&amp;C
</oddHeader>
      </headerFooter>
    </customSheetView>
    <customSheetView guid="{BE35ABC3-F985-434A-9CF0-74FBA2A51D03}" scale="85" showPageBreaks="1" showGridLines="0" printArea="1" view="pageBreakPreview" topLeftCell="A4">
      <pane xSplit="5" ySplit="2" topLeftCell="J6" activePane="bottomRight" state="frozen"/>
      <selection pane="bottomRight" activeCell="P7" sqref="P7"/>
      <pageMargins left="0.19685039370078741" right="0.19685039370078741" top="0.59055118110236227" bottom="0.59055118110236227" header="0" footer="0"/>
      <printOptions horizontalCentered="1"/>
      <pageSetup scale="43" orientation="portrait" r:id="rId3"/>
      <headerFooter alignWithMargins="0">
        <oddHeader xml:space="preserve">&amp;C
</oddHeader>
      </headerFooter>
    </customSheetView>
    <customSheetView guid="{D44BC0E2-F289-4974-BAD4-E5B26A99586C}" scale="85" showPageBreaks="1" showGridLines="0" view="pageBreakPreview">
      <selection activeCell="N22" sqref="N22"/>
      <pageMargins left="0.19685039370078741" right="0.19685039370078741" top="0.59055118110236227" bottom="0.59055118110236227" header="0" footer="0"/>
      <printOptions horizontalCentered="1"/>
      <pageSetup scale="43" orientation="portrait" r:id="rId4"/>
      <headerFooter alignWithMargins="0">
        <oddHeader xml:space="preserve">&amp;C
</oddHeader>
      </headerFooter>
    </customSheetView>
    <customSheetView guid="{C740BF27-E38C-4B82-B56C-203CA6875CAB}" scale="70" showPageBreaks="1" showGridLines="0" view="pageBreakPreview" topLeftCell="A4">
      <pane xSplit="5" topLeftCell="H1" activePane="topRight" state="frozen"/>
      <selection pane="topRight" activeCell="E28" sqref="E28"/>
      <pageMargins left="0.19685039370078741" right="0.19685039370078741" top="0.59055118110236227" bottom="0.59055118110236227" header="0" footer="0"/>
      <printOptions horizontalCentered="1"/>
      <pageSetup scale="43" orientation="portrait" r:id="rId5"/>
      <headerFooter alignWithMargins="0">
        <oddHeader xml:space="preserve">&amp;C
</oddHeader>
      </headerFooter>
    </customSheetView>
  </customSheetViews>
  <mergeCells count="15">
    <mergeCell ref="B20:P20"/>
    <mergeCell ref="P4:P5"/>
    <mergeCell ref="A4:E5"/>
    <mergeCell ref="A27:T27"/>
    <mergeCell ref="A82:P82"/>
    <mergeCell ref="N4:N5"/>
    <mergeCell ref="K4:K5"/>
    <mergeCell ref="L4:L5"/>
    <mergeCell ref="M4:M5"/>
    <mergeCell ref="F4:F5"/>
    <mergeCell ref="G4:G5"/>
    <mergeCell ref="H4:H5"/>
    <mergeCell ref="I4:I5"/>
    <mergeCell ref="J4:J5"/>
    <mergeCell ref="O4:O5"/>
  </mergeCells>
  <phoneticPr fontId="0" type="noConversion"/>
  <printOptions horizontalCentered="1" gridLinesSet="0"/>
  <pageMargins left="0.19685039370078741" right="0.19685039370078741" top="0.59055118110236227" bottom="0.59055118110236227" header="0" footer="0"/>
  <pageSetup scale="45" orientation="portrait" r:id="rId6"/>
  <headerFooter alignWithMargins="0">
    <oddHeader xml:space="preserve">&amp;C
</oddHeader>
  </headerFooter>
  <legacyDrawingHF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2">
    <tabColor rgb="FF92D050"/>
  </sheetPr>
  <dimension ref="A1:AH607"/>
  <sheetViews>
    <sheetView showGridLines="0" view="pageBreakPreview" zoomScaleNormal="100" zoomScaleSheetLayoutView="100" workbookViewId="0">
      <pane xSplit="5" ySplit="5" topLeftCell="F6" activePane="bottomRight" state="frozen"/>
      <selection activeCell="G21" sqref="G21"/>
      <selection pane="topRight" activeCell="G21" sqref="G21"/>
      <selection pane="bottomLeft" activeCell="G21" sqref="G21"/>
      <selection pane="bottomRight" activeCell="I10" sqref="I10"/>
    </sheetView>
  </sheetViews>
  <sheetFormatPr baseColWidth="10" defaultColWidth="9.77734375" defaultRowHeight="15"/>
  <cols>
    <col min="1" max="4" width="2.77734375" style="4" customWidth="1"/>
    <col min="5" max="5" width="30.5546875" style="4" customWidth="1"/>
    <col min="6" max="16" width="12.5546875" style="4" customWidth="1"/>
    <col min="17" max="17" width="8.33203125" style="4" customWidth="1"/>
    <col min="18" max="18" width="11.21875" style="4" customWidth="1"/>
    <col min="19" max="19" width="6.88671875" style="5" customWidth="1"/>
    <col min="20" max="32" width="6.88671875" style="4" customWidth="1"/>
    <col min="33" max="16384" width="9.77734375" style="4"/>
  </cols>
  <sheetData>
    <row r="1" spans="1:23" s="523" customFormat="1" ht="21" customHeight="1">
      <c r="A1" s="275" t="s">
        <v>591</v>
      </c>
      <c r="B1" s="275"/>
      <c r="C1" s="275"/>
      <c r="D1" s="275"/>
      <c r="E1" s="275"/>
      <c r="F1" s="358"/>
      <c r="G1" s="358"/>
      <c r="H1" s="358"/>
      <c r="I1" s="358"/>
      <c r="J1" s="358"/>
      <c r="K1" s="379"/>
      <c r="L1" s="379"/>
      <c r="M1" s="379"/>
      <c r="N1" s="379"/>
      <c r="O1" s="379"/>
      <c r="P1" s="379"/>
      <c r="Q1" s="586" t="s">
        <v>237</v>
      </c>
      <c r="R1" s="502"/>
    </row>
    <row r="2" spans="1:23" ht="21" customHeight="1">
      <c r="A2" s="256" t="s">
        <v>504</v>
      </c>
      <c r="B2" s="549"/>
      <c r="C2" s="549"/>
      <c r="D2" s="549"/>
      <c r="E2" s="549"/>
      <c r="F2" s="565"/>
      <c r="G2" s="565"/>
      <c r="H2" s="565"/>
      <c r="I2" s="565"/>
      <c r="J2" s="565"/>
      <c r="K2" s="565"/>
      <c r="L2" s="565"/>
      <c r="M2" s="565"/>
      <c r="N2" s="565"/>
      <c r="O2" s="565"/>
      <c r="P2" s="565"/>
      <c r="Q2" s="264"/>
      <c r="R2" s="264"/>
      <c r="S2" s="4"/>
    </row>
    <row r="3" spans="1:23" ht="15" customHeight="1">
      <c r="A3" s="339"/>
      <c r="B3" s="359"/>
      <c r="C3" s="359"/>
      <c r="D3" s="359"/>
      <c r="E3" s="359"/>
      <c r="F3" s="419"/>
      <c r="G3" s="419"/>
      <c r="H3" s="419"/>
      <c r="I3" s="419"/>
      <c r="J3" s="419"/>
      <c r="K3" s="419"/>
      <c r="L3" s="419"/>
      <c r="M3" s="419"/>
      <c r="N3" s="419"/>
      <c r="O3" s="419"/>
      <c r="P3" s="419"/>
      <c r="Q3" s="342"/>
      <c r="R3" s="342"/>
      <c r="S3" s="7"/>
      <c r="T3" s="7"/>
      <c r="U3" s="7"/>
      <c r="V3" s="7"/>
      <c r="W3" s="7"/>
    </row>
    <row r="4" spans="1:23" ht="24.95" customHeight="1">
      <c r="A4" s="713" t="s">
        <v>62</v>
      </c>
      <c r="B4" s="713"/>
      <c r="C4" s="713"/>
      <c r="D4" s="713"/>
      <c r="E4" s="713"/>
      <c r="F4" s="711">
        <v>2007</v>
      </c>
      <c r="G4" s="711">
        <v>2008</v>
      </c>
      <c r="H4" s="711">
        <v>2009</v>
      </c>
      <c r="I4" s="711">
        <v>2010</v>
      </c>
      <c r="J4" s="711">
        <v>2011</v>
      </c>
      <c r="K4" s="711">
        <v>2012</v>
      </c>
      <c r="L4" s="711">
        <v>2013</v>
      </c>
      <c r="M4" s="711">
        <v>2014</v>
      </c>
      <c r="N4" s="711">
        <v>2015</v>
      </c>
      <c r="O4" s="711">
        <v>2016</v>
      </c>
      <c r="P4" s="711">
        <v>2017</v>
      </c>
      <c r="Q4" s="715" t="s">
        <v>25</v>
      </c>
      <c r="R4" s="499"/>
      <c r="S4" s="7"/>
      <c r="T4" s="7"/>
      <c r="U4" s="7"/>
      <c r="V4" s="7"/>
      <c r="W4" s="7"/>
    </row>
    <row r="5" spans="1:23" ht="24.95" customHeight="1">
      <c r="A5" s="714"/>
      <c r="B5" s="714"/>
      <c r="C5" s="714"/>
      <c r="D5" s="714"/>
      <c r="E5" s="714"/>
      <c r="F5" s="712"/>
      <c r="G5" s="712"/>
      <c r="H5" s="712"/>
      <c r="I5" s="712"/>
      <c r="J5" s="712"/>
      <c r="K5" s="712"/>
      <c r="L5" s="712"/>
      <c r="M5" s="712"/>
      <c r="N5" s="712"/>
      <c r="O5" s="712"/>
      <c r="P5" s="712"/>
      <c r="Q5" s="712"/>
      <c r="R5" s="498"/>
      <c r="S5" s="7"/>
      <c r="T5" s="7"/>
      <c r="U5" s="7"/>
      <c r="V5" s="7"/>
      <c r="W5" s="7"/>
    </row>
    <row r="6" spans="1:23" ht="24.95" customHeight="1">
      <c r="A6" s="229" t="s">
        <v>506</v>
      </c>
      <c r="B6" s="199"/>
      <c r="C6" s="199"/>
      <c r="D6" s="199"/>
      <c r="E6" s="199"/>
      <c r="F6" s="431"/>
      <c r="G6" s="431"/>
      <c r="H6" s="431"/>
      <c r="I6" s="431"/>
      <c r="J6" s="431"/>
      <c r="K6" s="340"/>
      <c r="L6" s="340"/>
      <c r="M6" s="340"/>
      <c r="N6" s="340"/>
      <c r="O6" s="340"/>
      <c r="P6" s="340"/>
      <c r="Q6" s="432"/>
      <c r="R6" s="432"/>
    </row>
    <row r="7" spans="1:23" ht="24.95" customHeight="1">
      <c r="A7" s="212"/>
      <c r="B7" s="212" t="s">
        <v>119</v>
      </c>
      <c r="C7" s="212"/>
      <c r="D7" s="212"/>
      <c r="E7" s="212"/>
      <c r="F7" s="277"/>
      <c r="G7" s="277"/>
      <c r="H7" s="277"/>
      <c r="I7" s="277"/>
      <c r="J7" s="277"/>
      <c r="K7" s="299"/>
      <c r="L7" s="299"/>
      <c r="M7" s="299"/>
      <c r="N7" s="299"/>
      <c r="O7" s="299"/>
      <c r="P7" s="299"/>
      <c r="Q7" s="364"/>
      <c r="R7" s="364"/>
      <c r="T7" s="12"/>
      <c r="W7" s="13"/>
    </row>
    <row r="8" spans="1:23" ht="24.95" customHeight="1">
      <c r="A8" s="211"/>
      <c r="B8" s="211" t="s">
        <v>28</v>
      </c>
      <c r="C8" s="211"/>
      <c r="D8" s="211"/>
      <c r="E8" s="211"/>
      <c r="F8" s="313">
        <v>14843825.975500003</v>
      </c>
      <c r="G8" s="313">
        <v>15013577.681</v>
      </c>
      <c r="H8" s="313">
        <v>14219998.378249999</v>
      </c>
      <c r="I8" s="313">
        <v>14947794.695249999</v>
      </c>
      <c r="J8" s="313">
        <v>15495333.601000002</v>
      </c>
      <c r="K8" s="313">
        <v>16059723.651000002</v>
      </c>
      <c r="L8" s="313">
        <v>16277187.078499999</v>
      </c>
      <c r="M8" s="313">
        <v>16733654.76725</v>
      </c>
      <c r="N8" s="313">
        <v>17283855.93</v>
      </c>
      <c r="O8" s="313">
        <v>17784717.803000007</v>
      </c>
      <c r="P8" s="313">
        <v>18147787.416000001</v>
      </c>
      <c r="Q8" s="365">
        <v>2.0299756277165182</v>
      </c>
      <c r="R8" s="365"/>
      <c r="T8" s="12"/>
      <c r="W8" s="13"/>
    </row>
    <row r="9" spans="1:23" ht="24.95" customHeight="1">
      <c r="A9" s="212"/>
      <c r="B9" s="212" t="s">
        <v>120</v>
      </c>
      <c r="C9" s="212"/>
      <c r="D9" s="212"/>
      <c r="E9" s="212"/>
      <c r="F9" s="333"/>
      <c r="G9" s="333"/>
      <c r="H9" s="333"/>
      <c r="I9" s="333"/>
      <c r="J9" s="333"/>
      <c r="K9" s="333"/>
      <c r="L9" s="333"/>
      <c r="M9" s="333"/>
      <c r="N9" s="333"/>
      <c r="O9" s="333"/>
      <c r="P9" s="333"/>
      <c r="Q9" s="366"/>
      <c r="R9" s="366"/>
      <c r="T9" s="12"/>
      <c r="W9" s="13"/>
    </row>
    <row r="10" spans="1:23" ht="24.95" customHeight="1">
      <c r="A10" s="212"/>
      <c r="B10" s="212" t="s">
        <v>28</v>
      </c>
      <c r="C10" s="212"/>
      <c r="D10" s="212"/>
      <c r="E10" s="212"/>
      <c r="F10" s="333">
        <v>14254464.239250002</v>
      </c>
      <c r="G10" s="333">
        <v>14402756.626</v>
      </c>
      <c r="H10" s="333">
        <v>13648546.977249999</v>
      </c>
      <c r="I10" s="333">
        <v>14352400.664249999</v>
      </c>
      <c r="J10" s="333">
        <v>14875796.592000002</v>
      </c>
      <c r="K10" s="333">
        <v>15430992.503250003</v>
      </c>
      <c r="L10" s="333">
        <v>15642619.8455</v>
      </c>
      <c r="M10" s="333">
        <v>16060629.59025</v>
      </c>
      <c r="N10" s="333">
        <v>16571269.919999998</v>
      </c>
      <c r="O10" s="333">
        <v>17020559.271000005</v>
      </c>
      <c r="P10" s="333">
        <v>17339999.933499999</v>
      </c>
      <c r="Q10" s="366">
        <v>1.9787816881963183</v>
      </c>
      <c r="R10" s="366"/>
      <c r="T10" s="12"/>
      <c r="W10" s="13"/>
    </row>
    <row r="11" spans="1:23" ht="24.95" customHeight="1">
      <c r="A11" s="229" t="s">
        <v>121</v>
      </c>
      <c r="B11" s="210"/>
      <c r="C11" s="210"/>
      <c r="D11" s="210"/>
      <c r="E11" s="210"/>
      <c r="F11" s="333"/>
      <c r="G11" s="333"/>
      <c r="H11" s="333"/>
      <c r="I11" s="333"/>
      <c r="J11" s="333"/>
      <c r="K11" s="333"/>
      <c r="L11" s="333"/>
      <c r="M11" s="333"/>
      <c r="N11" s="333"/>
      <c r="O11" s="333"/>
      <c r="P11" s="333"/>
      <c r="Q11" s="284"/>
      <c r="R11" s="284"/>
    </row>
    <row r="12" spans="1:23" ht="24.95" customHeight="1">
      <c r="A12" s="582"/>
      <c r="B12" s="690" t="s">
        <v>525</v>
      </c>
      <c r="C12" s="690"/>
      <c r="D12" s="690"/>
      <c r="E12" s="690"/>
      <c r="F12" s="313">
        <v>65.049055680945997</v>
      </c>
      <c r="G12" s="313">
        <v>69.295552363249001</v>
      </c>
      <c r="H12" s="313">
        <v>71.771855174205001</v>
      </c>
      <c r="I12" s="313">
        <v>74.930954450610002</v>
      </c>
      <c r="J12" s="313">
        <v>77.792385359696993</v>
      </c>
      <c r="K12" s="313">
        <v>80.568243283851004</v>
      </c>
      <c r="L12" s="313">
        <v>83.770058296773001</v>
      </c>
      <c r="M12" s="313">
        <v>87.188983712964003</v>
      </c>
      <c r="N12" s="313">
        <v>89.046817717411002</v>
      </c>
      <c r="O12" s="313">
        <v>92.039034797764003</v>
      </c>
      <c r="P12" s="313">
        <v>98.272882985755999</v>
      </c>
      <c r="Q12" s="365">
        <v>4.2123693573910659</v>
      </c>
      <c r="R12" s="365"/>
      <c r="T12" s="12"/>
      <c r="W12" s="13"/>
    </row>
    <row r="13" spans="1:23" ht="24.95" customHeight="1">
      <c r="A13" s="204"/>
      <c r="B13" s="204"/>
      <c r="C13" s="212" t="s">
        <v>346</v>
      </c>
      <c r="D13" s="212"/>
      <c r="E13" s="212"/>
      <c r="F13" s="314">
        <v>3.7590381357691216</v>
      </c>
      <c r="G13" s="314">
        <v>6.5281450097159244</v>
      </c>
      <c r="H13" s="314">
        <v>3.5735378772582038</v>
      </c>
      <c r="I13" s="314">
        <v>4.4015850903355025</v>
      </c>
      <c r="J13" s="314">
        <v>3.818756787587807</v>
      </c>
      <c r="K13" s="314">
        <v>3.5682900213420465</v>
      </c>
      <c r="L13" s="314">
        <v>3.9740409898744389</v>
      </c>
      <c r="M13" s="314">
        <v>4.0813215195323549</v>
      </c>
      <c r="N13" s="314">
        <v>2.130812776259905</v>
      </c>
      <c r="O13" s="314">
        <v>3.3602740188299229</v>
      </c>
      <c r="P13" s="314">
        <v>6.7730481981797652</v>
      </c>
      <c r="Q13" s="366"/>
      <c r="R13" s="366"/>
      <c r="T13" s="12"/>
      <c r="W13" s="13"/>
    </row>
    <row r="14" spans="1:23" ht="25.5" customHeight="1">
      <c r="A14" s="211"/>
      <c r="B14" s="690" t="s">
        <v>526</v>
      </c>
      <c r="C14" s="723"/>
      <c r="D14" s="723"/>
      <c r="E14" s="723"/>
      <c r="F14" s="313">
        <v>61.010650035414997</v>
      </c>
      <c r="G14" s="313">
        <v>66.085989632272998</v>
      </c>
      <c r="H14" s="313">
        <v>68.432347066006997</v>
      </c>
      <c r="I14" s="313">
        <v>71.298747595332998</v>
      </c>
      <c r="J14" s="313">
        <v>75.443586129017007</v>
      </c>
      <c r="K14" s="313">
        <v>78.436499819120002</v>
      </c>
      <c r="L14" s="313">
        <v>82.516686553499</v>
      </c>
      <c r="M14" s="313">
        <v>86.359623720225997</v>
      </c>
      <c r="N14" s="313">
        <v>87.235544147642997</v>
      </c>
      <c r="O14" s="313">
        <v>89.691599755631998</v>
      </c>
      <c r="P14" s="313">
        <v>98.314893270292004</v>
      </c>
      <c r="Q14" s="365">
        <v>4.8869280737481757</v>
      </c>
      <c r="R14" s="313"/>
      <c r="T14" s="12"/>
      <c r="W14" s="13"/>
    </row>
    <row r="15" spans="1:23" ht="24.95" customHeight="1">
      <c r="A15" s="204"/>
      <c r="B15" s="204"/>
      <c r="C15" s="212" t="s">
        <v>347</v>
      </c>
      <c r="D15" s="212"/>
      <c r="E15" s="212"/>
      <c r="F15" s="314">
        <v>4.0276946975406958</v>
      </c>
      <c r="G15" s="314">
        <v>8.3187764659316201</v>
      </c>
      <c r="H15" s="314">
        <v>3.5504612199802166</v>
      </c>
      <c r="I15" s="314">
        <v>4.1886631866669521</v>
      </c>
      <c r="J15" s="314">
        <v>5.8133398881123011</v>
      </c>
      <c r="K15" s="314">
        <v>3.9670883154795611</v>
      </c>
      <c r="L15" s="314">
        <v>5.2018980242465984</v>
      </c>
      <c r="M15" s="314">
        <v>4.6571636928677052</v>
      </c>
      <c r="N15" s="314">
        <v>1.0142707780370408</v>
      </c>
      <c r="O15" s="314">
        <v>2.8154299167690411</v>
      </c>
      <c r="P15" s="314">
        <v>9.6143825488167032</v>
      </c>
      <c r="Q15" s="314"/>
      <c r="R15" s="314"/>
      <c r="T15" s="12"/>
      <c r="W15" s="13"/>
    </row>
    <row r="16" spans="1:23" ht="24.95" customHeight="1">
      <c r="A16" s="211"/>
      <c r="B16" s="690" t="s">
        <v>427</v>
      </c>
      <c r="C16" s="690"/>
      <c r="D16" s="690"/>
      <c r="E16" s="690"/>
      <c r="F16" s="330">
        <v>78.764573301271</v>
      </c>
      <c r="G16" s="330">
        <v>84.401152679855002</v>
      </c>
      <c r="H16" s="330">
        <v>87.872376491859995</v>
      </c>
      <c r="I16" s="330">
        <v>91.764868377270005</v>
      </c>
      <c r="J16" s="330">
        <v>98.949027190939006</v>
      </c>
      <c r="K16" s="330">
        <v>100.149871863044</v>
      </c>
      <c r="L16" s="330">
        <v>101.48468659029</v>
      </c>
      <c r="M16" s="330">
        <v>102.388126263478</v>
      </c>
      <c r="N16" s="330">
        <v>103.725244713116</v>
      </c>
      <c r="O16" s="330">
        <v>114.364590499248</v>
      </c>
      <c r="P16" s="330">
        <v>120.273590988352</v>
      </c>
      <c r="Q16" s="365">
        <v>4.3239291023401405</v>
      </c>
      <c r="R16" s="365"/>
      <c r="T16" s="12"/>
      <c r="W16" s="13"/>
    </row>
    <row r="17" spans="1:34" ht="24.95" customHeight="1">
      <c r="A17" s="204"/>
      <c r="B17" s="204"/>
      <c r="C17" s="212" t="s">
        <v>347</v>
      </c>
      <c r="D17" s="212"/>
      <c r="E17" s="212"/>
      <c r="F17" s="314">
        <v>5.112479577729423</v>
      </c>
      <c r="G17" s="314">
        <v>7.156236798267579</v>
      </c>
      <c r="H17" s="314">
        <v>4.1127682523150133</v>
      </c>
      <c r="I17" s="314">
        <v>4.4297104969849066</v>
      </c>
      <c r="J17" s="314">
        <v>7.8288771516927369</v>
      </c>
      <c r="K17" s="314">
        <v>1.2135992704483733</v>
      </c>
      <c r="L17" s="314">
        <v>1.3328172092635038</v>
      </c>
      <c r="M17" s="314">
        <v>0.89022265677907164</v>
      </c>
      <c r="N17" s="314">
        <v>1.3059311645152727</v>
      </c>
      <c r="O17" s="314">
        <v>10.257238549360249</v>
      </c>
      <c r="P17" s="314">
        <v>5.1668094672562725</v>
      </c>
      <c r="Q17" s="433"/>
      <c r="R17" s="433"/>
      <c r="T17" s="12"/>
      <c r="W17" s="13"/>
    </row>
    <row r="18" spans="1:34" ht="24.95" customHeight="1">
      <c r="A18" s="211"/>
      <c r="B18" s="690" t="s">
        <v>523</v>
      </c>
      <c r="C18" s="690"/>
      <c r="D18" s="690"/>
      <c r="E18" s="690"/>
      <c r="F18" s="313">
        <v>77.500743613793915</v>
      </c>
      <c r="G18" s="313">
        <v>82.284486372852044</v>
      </c>
      <c r="H18" s="313">
        <v>85.5328005212953</v>
      </c>
      <c r="I18" s="313">
        <v>89.420395739028123</v>
      </c>
      <c r="J18" s="313">
        <v>94.645116074193766</v>
      </c>
      <c r="K18" s="313">
        <v>98.493317366423454</v>
      </c>
      <c r="L18" s="313">
        <v>99.999999993856449</v>
      </c>
      <c r="M18" s="313">
        <v>104.42334194200447</v>
      </c>
      <c r="N18" s="313">
        <v>107.33403090655132</v>
      </c>
      <c r="O18" s="600">
        <v>113.10714116648384</v>
      </c>
      <c r="P18" s="600">
        <v>120.04367364251254</v>
      </c>
      <c r="Q18" s="365">
        <v>4.4728255719319598</v>
      </c>
      <c r="R18" s="365"/>
      <c r="T18" s="12"/>
      <c r="W18" s="13"/>
    </row>
    <row r="19" spans="1:34" ht="24.95" customHeight="1">
      <c r="A19" s="204"/>
      <c r="B19" s="204"/>
      <c r="C19" s="212" t="s">
        <v>347</v>
      </c>
      <c r="D19" s="212"/>
      <c r="E19" s="212"/>
      <c r="F19" s="314" t="s">
        <v>511</v>
      </c>
      <c r="G19" s="314">
        <v>6.1725120766540575</v>
      </c>
      <c r="H19" s="314">
        <v>3.9476629090498427</v>
      </c>
      <c r="I19" s="314">
        <v>4.545151326788277</v>
      </c>
      <c r="J19" s="314">
        <v>5.8428731968642733</v>
      </c>
      <c r="K19" s="314">
        <v>4.065926961527544</v>
      </c>
      <c r="L19" s="314">
        <v>1.5297308159778034</v>
      </c>
      <c r="M19" s="314">
        <v>4.4233419484197789</v>
      </c>
      <c r="N19" s="314">
        <v>2.7873930391572932</v>
      </c>
      <c r="O19" s="314">
        <v>5.3786391987447058</v>
      </c>
      <c r="P19" s="314">
        <v>6.1327095747373939</v>
      </c>
      <c r="Q19" s="433"/>
      <c r="R19" s="433"/>
      <c r="T19" s="12"/>
      <c r="W19" s="13"/>
    </row>
    <row r="20" spans="1:34" ht="24.95" customHeight="1">
      <c r="A20" s="211"/>
      <c r="B20" s="690" t="s">
        <v>524</v>
      </c>
      <c r="C20" s="690"/>
      <c r="D20" s="690"/>
      <c r="E20" s="690"/>
      <c r="F20" s="313">
        <v>77.640048287653471</v>
      </c>
      <c r="G20" s="313">
        <v>83.577398485786233</v>
      </c>
      <c r="H20" s="313">
        <v>85.42235771825078</v>
      </c>
      <c r="I20" s="313">
        <v>89.352446979086224</v>
      </c>
      <c r="J20" s="313">
        <v>95.193207027080859</v>
      </c>
      <c r="K20" s="313">
        <v>99.377533204816388</v>
      </c>
      <c r="L20" s="313">
        <v>99.999999993607204</v>
      </c>
      <c r="M20" s="313">
        <v>103.16841155971197</v>
      </c>
      <c r="N20" s="313">
        <v>105.47389666047997</v>
      </c>
      <c r="O20" s="600">
        <v>110.79976287490109</v>
      </c>
      <c r="P20" s="600">
        <v>118.48602918421692</v>
      </c>
      <c r="Q20" s="365">
        <v>4.3177316311100888</v>
      </c>
      <c r="R20" s="365"/>
      <c r="T20" s="12"/>
      <c r="W20" s="13"/>
    </row>
    <row r="21" spans="1:34" ht="24.95" customHeight="1">
      <c r="A21" s="204"/>
      <c r="B21" s="204"/>
      <c r="C21" s="212" t="s">
        <v>347</v>
      </c>
      <c r="D21" s="212"/>
      <c r="E21" s="212"/>
      <c r="F21" s="314" t="s">
        <v>511</v>
      </c>
      <c r="G21" s="314">
        <v>7.6472778277199227</v>
      </c>
      <c r="H21" s="314">
        <v>2.2074858345564774</v>
      </c>
      <c r="I21" s="314">
        <v>4.6007735747567224</v>
      </c>
      <c r="J21" s="314">
        <v>6.5367656348143566</v>
      </c>
      <c r="K21" s="314">
        <v>4.3956142548545074</v>
      </c>
      <c r="L21" s="314">
        <v>0.62636570733538566</v>
      </c>
      <c r="M21" s="314">
        <v>3.1684115663073165</v>
      </c>
      <c r="N21" s="314">
        <v>2.2346812032030039</v>
      </c>
      <c r="O21" s="314">
        <v>5.0494637849259227</v>
      </c>
      <c r="P21" s="314">
        <v>6.937078302228894</v>
      </c>
      <c r="Q21" s="433"/>
      <c r="R21" s="433"/>
      <c r="T21" s="12"/>
      <c r="W21" s="13"/>
    </row>
    <row r="22" spans="1:34" ht="24.95" customHeight="1">
      <c r="A22" s="229" t="s">
        <v>66</v>
      </c>
      <c r="B22" s="210"/>
      <c r="C22" s="210"/>
      <c r="D22" s="210"/>
      <c r="E22" s="210"/>
      <c r="F22" s="286"/>
      <c r="G22" s="286"/>
      <c r="H22" s="286"/>
      <c r="I22" s="286"/>
      <c r="J22" s="286"/>
      <c r="K22" s="286"/>
      <c r="L22" s="286"/>
      <c r="M22" s="286"/>
      <c r="N22" s="286"/>
      <c r="O22" s="286"/>
      <c r="P22" s="286"/>
      <c r="Q22" s="284"/>
      <c r="R22" s="284"/>
    </row>
    <row r="23" spans="1:34" ht="24.95" customHeight="1">
      <c r="A23" s="212"/>
      <c r="B23" s="212" t="s">
        <v>528</v>
      </c>
      <c r="C23" s="212"/>
      <c r="D23" s="212"/>
      <c r="E23" s="212"/>
      <c r="F23" s="284"/>
      <c r="G23" s="284"/>
      <c r="H23" s="284"/>
      <c r="I23" s="284"/>
      <c r="J23" s="284"/>
      <c r="K23" s="284"/>
      <c r="L23" s="284"/>
      <c r="M23" s="284"/>
      <c r="N23" s="284"/>
      <c r="O23" s="284"/>
      <c r="P23" s="284"/>
      <c r="Q23" s="366"/>
      <c r="R23" s="366"/>
      <c r="T23" s="12"/>
      <c r="W23" s="13"/>
    </row>
    <row r="24" spans="1:34" ht="24.95" customHeight="1">
      <c r="A24" s="212"/>
      <c r="B24" s="212" t="s">
        <v>59</v>
      </c>
      <c r="C24" s="212"/>
      <c r="D24" s="212"/>
      <c r="E24" s="212"/>
      <c r="F24" s="284"/>
      <c r="G24" s="284"/>
      <c r="H24" s="284"/>
      <c r="I24" s="284"/>
      <c r="J24" s="284"/>
      <c r="K24" s="284"/>
      <c r="L24" s="284"/>
      <c r="M24" s="284"/>
      <c r="N24" s="284"/>
      <c r="O24" s="284"/>
      <c r="P24" s="284"/>
      <c r="Q24" s="366"/>
      <c r="R24" s="366"/>
      <c r="T24" s="12"/>
      <c r="W24" s="13"/>
    </row>
    <row r="25" spans="1:34" ht="25.5" customHeight="1">
      <c r="A25" s="211"/>
      <c r="B25" s="211"/>
      <c r="C25" s="690" t="s">
        <v>68</v>
      </c>
      <c r="D25" s="690"/>
      <c r="E25" s="690"/>
      <c r="F25" s="330">
        <v>75.414879052635058</v>
      </c>
      <c r="G25" s="330">
        <v>73.621848627796524</v>
      </c>
      <c r="H25" s="330">
        <v>74.314181425584778</v>
      </c>
      <c r="I25" s="330">
        <v>74.633152271127997</v>
      </c>
      <c r="J25" s="330">
        <v>74.835944928907907</v>
      </c>
      <c r="K25" s="330">
        <v>75.346063815900067</v>
      </c>
      <c r="L25" s="330">
        <v>75.289430713491086</v>
      </c>
      <c r="M25" s="330">
        <v>75.1585776200032</v>
      </c>
      <c r="N25" s="330">
        <v>78.722633550433542</v>
      </c>
      <c r="O25" s="330">
        <v>79.357633595886469</v>
      </c>
      <c r="P25" s="330">
        <v>81.446679458463905</v>
      </c>
      <c r="Q25" s="365">
        <v>0.77240755366416725</v>
      </c>
      <c r="R25" s="365"/>
      <c r="S25" s="4"/>
    </row>
    <row r="26" spans="1:34" ht="15.75" customHeight="1">
      <c r="A26" s="212"/>
      <c r="B26" s="212"/>
      <c r="C26" s="212" t="s">
        <v>149</v>
      </c>
      <c r="D26" s="212"/>
      <c r="E26" s="212"/>
      <c r="F26" s="333">
        <v>77.741328403039105</v>
      </c>
      <c r="G26" s="333">
        <v>75.892316615533886</v>
      </c>
      <c r="H26" s="333">
        <v>76.353049349204042</v>
      </c>
      <c r="I26" s="333">
        <v>76.6839291202065</v>
      </c>
      <c r="J26" s="333">
        <v>76.896986412492495</v>
      </c>
      <c r="K26" s="333">
        <v>77.362987524010393</v>
      </c>
      <c r="L26" s="333">
        <v>77.306857983283379</v>
      </c>
      <c r="M26" s="333">
        <v>77.177181261254631</v>
      </c>
      <c r="N26" s="333">
        <v>78.722633550433542</v>
      </c>
      <c r="O26" s="333">
        <v>79.357633595886469</v>
      </c>
      <c r="P26" s="333">
        <v>81.446679458463905</v>
      </c>
      <c r="Q26" s="366">
        <v>0.46670120668759196</v>
      </c>
      <c r="R26" s="366"/>
      <c r="T26" s="12"/>
      <c r="W26" s="13"/>
      <c r="AH26" s="61"/>
    </row>
    <row r="27" spans="1:34" ht="24.95" customHeight="1">
      <c r="A27" s="211"/>
      <c r="B27" s="211"/>
      <c r="C27" s="211" t="s">
        <v>150</v>
      </c>
      <c r="D27" s="211"/>
      <c r="E27" s="211"/>
      <c r="F27" s="330">
        <v>75.327765310439318</v>
      </c>
      <c r="G27" s="330">
        <v>73.54007329772972</v>
      </c>
      <c r="H27" s="330">
        <v>74.207361466032978</v>
      </c>
      <c r="I27" s="330">
        <v>74.521938776058676</v>
      </c>
      <c r="J27" s="330">
        <v>74.724537281146581</v>
      </c>
      <c r="K27" s="330">
        <v>73.32914010778974</v>
      </c>
      <c r="L27" s="330">
        <v>73.272003443698793</v>
      </c>
      <c r="M27" s="330">
        <v>73.139973978751783</v>
      </c>
      <c r="N27" s="368" t="s">
        <v>54</v>
      </c>
      <c r="O27" s="368" t="s">
        <v>54</v>
      </c>
      <c r="P27" s="368" t="s">
        <v>54</v>
      </c>
      <c r="Q27" s="368" t="s">
        <v>54</v>
      </c>
      <c r="R27" s="368"/>
      <c r="T27" s="12"/>
      <c r="W27" s="13"/>
      <c r="AH27" s="61"/>
    </row>
    <row r="28" spans="1:34" ht="25.5" customHeight="1">
      <c r="A28" s="212"/>
      <c r="B28" s="212"/>
      <c r="C28" s="212" t="s">
        <v>424</v>
      </c>
      <c r="D28" s="212"/>
      <c r="E28" s="212"/>
      <c r="F28" s="333">
        <v>73.175543444426765</v>
      </c>
      <c r="G28" s="333">
        <v>71.433155970126009</v>
      </c>
      <c r="H28" s="333">
        <v>72.382133461517341</v>
      </c>
      <c r="I28" s="333">
        <v>72.693588917118845</v>
      </c>
      <c r="J28" s="333">
        <v>72.886311093084672</v>
      </c>
      <c r="K28" s="333" t="s">
        <v>54</v>
      </c>
      <c r="L28" s="333" t="s">
        <v>54</v>
      </c>
      <c r="M28" s="333" t="s">
        <v>54</v>
      </c>
      <c r="N28" s="333" t="s">
        <v>54</v>
      </c>
      <c r="O28" s="333" t="s">
        <v>54</v>
      </c>
      <c r="P28" s="333" t="s">
        <v>54</v>
      </c>
      <c r="Q28" s="333" t="s">
        <v>54</v>
      </c>
      <c r="R28" s="433"/>
      <c r="T28" s="12"/>
      <c r="W28" s="13"/>
      <c r="AH28" s="61"/>
    </row>
    <row r="29" spans="1:34" ht="17.25" customHeight="1">
      <c r="A29" s="229" t="s">
        <v>527</v>
      </c>
      <c r="B29" s="210"/>
      <c r="C29" s="210"/>
      <c r="D29" s="210"/>
      <c r="E29" s="210"/>
      <c r="F29" s="333"/>
      <c r="G29" s="333"/>
      <c r="H29" s="333"/>
      <c r="I29" s="333"/>
      <c r="J29" s="333"/>
      <c r="K29" s="333"/>
      <c r="L29" s="333"/>
      <c r="M29" s="333"/>
      <c r="N29" s="333"/>
      <c r="O29" s="333"/>
      <c r="P29" s="333"/>
      <c r="Q29" s="284"/>
      <c r="R29" s="284"/>
      <c r="V29" s="64"/>
      <c r="W29" s="64"/>
      <c r="X29" s="64"/>
      <c r="Y29" s="64"/>
      <c r="Z29" s="64"/>
      <c r="AA29" s="64"/>
      <c r="AB29" s="64"/>
      <c r="AC29" s="64"/>
      <c r="AD29" s="64"/>
      <c r="AE29" s="64"/>
      <c r="AF29" s="64"/>
    </row>
    <row r="30" spans="1:34" ht="17.25" customHeight="1">
      <c r="A30" s="212"/>
      <c r="B30" s="212" t="s">
        <v>151</v>
      </c>
      <c r="C30" s="204"/>
      <c r="D30" s="204"/>
      <c r="E30" s="204"/>
      <c r="F30" s="333"/>
      <c r="G30" s="333"/>
      <c r="H30" s="333"/>
      <c r="I30" s="333"/>
      <c r="J30" s="333"/>
      <c r="K30" s="333"/>
      <c r="L30" s="333"/>
      <c r="M30" s="333"/>
      <c r="N30" s="333"/>
      <c r="O30" s="333"/>
      <c r="P30" s="333"/>
      <c r="Q30" s="366"/>
      <c r="R30" s="366"/>
      <c r="T30" s="12"/>
      <c r="V30" s="65"/>
      <c r="W30" s="65"/>
      <c r="X30" s="65"/>
      <c r="Y30" s="65"/>
      <c r="Z30" s="65"/>
      <c r="AA30" s="65"/>
      <c r="AB30" s="65"/>
      <c r="AC30" s="65"/>
      <c r="AD30" s="65"/>
      <c r="AE30" s="65"/>
      <c r="AF30" s="65"/>
    </row>
    <row r="31" spans="1:34" ht="17.25" customHeight="1">
      <c r="A31" s="211"/>
      <c r="B31" s="211" t="s">
        <v>28</v>
      </c>
      <c r="C31" s="205"/>
      <c r="D31" s="205"/>
      <c r="E31" s="205"/>
      <c r="F31" s="330">
        <v>3176653.0038323598</v>
      </c>
      <c r="G31" s="330">
        <v>3797999.5230681533</v>
      </c>
      <c r="H31" s="330">
        <v>4697399.0977878422</v>
      </c>
      <c r="I31" s="330">
        <v>4838685.139157299</v>
      </c>
      <c r="J31" s="330">
        <v>5362742.4325003512</v>
      </c>
      <c r="K31" s="330">
        <v>5580886.446894994</v>
      </c>
      <c r="L31" s="330">
        <v>6166829.500378863</v>
      </c>
      <c r="M31" s="330">
        <v>6916919.4987184992</v>
      </c>
      <c r="N31" s="330">
        <v>7854509.5425885329</v>
      </c>
      <c r="O31" s="330">
        <v>8783127.0400314629</v>
      </c>
      <c r="P31" s="330">
        <v>8569171.7754604165</v>
      </c>
      <c r="Q31" s="365">
        <v>10.432500792250421</v>
      </c>
      <c r="R31" s="365"/>
      <c r="T31" s="12"/>
      <c r="V31" s="64"/>
      <c r="W31" s="64"/>
      <c r="X31" s="64"/>
      <c r="Y31" s="64"/>
      <c r="Z31" s="64"/>
      <c r="AA31" s="64"/>
      <c r="AB31" s="64"/>
      <c r="AC31" s="64"/>
      <c r="AD31" s="64"/>
      <c r="AE31" s="66"/>
      <c r="AF31" s="66"/>
    </row>
    <row r="32" spans="1:34" ht="18" customHeight="1">
      <c r="A32" s="212"/>
      <c r="B32" s="212"/>
      <c r="C32" s="212" t="s">
        <v>238</v>
      </c>
      <c r="D32" s="212"/>
      <c r="E32" s="212"/>
      <c r="F32" s="333">
        <v>2478723.3133826177</v>
      </c>
      <c r="G32" s="333">
        <v>2947375.8747312939</v>
      </c>
      <c r="H32" s="333">
        <v>3329450.0853985059</v>
      </c>
      <c r="I32" s="333">
        <v>3419618.0577462902</v>
      </c>
      <c r="J32" s="333">
        <v>3641824.0506969145</v>
      </c>
      <c r="K32" s="333">
        <v>3920156.7205170132</v>
      </c>
      <c r="L32" s="333">
        <v>4408878.5002708621</v>
      </c>
      <c r="M32" s="333">
        <v>4835636.5598837594</v>
      </c>
      <c r="N32" s="333">
        <v>5254162.0326454947</v>
      </c>
      <c r="O32" s="333">
        <v>5465835.8758270321</v>
      </c>
      <c r="P32" s="333">
        <v>5371795.6176545341</v>
      </c>
      <c r="Q32" s="366">
        <v>8.0411362419335894</v>
      </c>
      <c r="R32" s="366"/>
      <c r="T32" s="12"/>
      <c r="W32" s="13"/>
    </row>
    <row r="33" spans="1:23" ht="24.95" customHeight="1">
      <c r="A33" s="211"/>
      <c r="B33" s="211"/>
      <c r="C33" s="211" t="s">
        <v>152</v>
      </c>
      <c r="D33" s="211"/>
      <c r="E33" s="211"/>
      <c r="F33" s="330">
        <v>697929.6904497419</v>
      </c>
      <c r="G33" s="330">
        <v>850623.64833685954</v>
      </c>
      <c r="H33" s="330">
        <v>1367949.0123893362</v>
      </c>
      <c r="I33" s="330">
        <v>1419067.0814110083</v>
      </c>
      <c r="J33" s="330">
        <v>1720918.3818034369</v>
      </c>
      <c r="K33" s="330">
        <v>1660729.7263779806</v>
      </c>
      <c r="L33" s="330">
        <v>1757951.0001080006</v>
      </c>
      <c r="M33" s="330">
        <v>2081282.9388347401</v>
      </c>
      <c r="N33" s="330">
        <v>2600347.5099430396</v>
      </c>
      <c r="O33" s="330">
        <v>3317291.1642044303</v>
      </c>
      <c r="P33" s="330">
        <v>3197376.1578058819</v>
      </c>
      <c r="Q33" s="365">
        <v>16.438929981764481</v>
      </c>
      <c r="R33" s="365"/>
      <c r="T33" s="12"/>
      <c r="W33" s="13"/>
    </row>
    <row r="34" spans="1:23" ht="24.95" customHeight="1">
      <c r="A34" s="212"/>
      <c r="B34" s="212" t="s">
        <v>153</v>
      </c>
      <c r="C34" s="212"/>
      <c r="D34" s="212"/>
      <c r="E34" s="212"/>
      <c r="F34" s="333"/>
      <c r="G34" s="333"/>
      <c r="H34" s="333"/>
      <c r="I34" s="333"/>
      <c r="J34" s="333"/>
      <c r="K34" s="333"/>
      <c r="L34" s="333"/>
      <c r="M34" s="333"/>
      <c r="N34" s="333"/>
      <c r="O34" s="333"/>
      <c r="P34" s="333"/>
      <c r="Q34" s="366"/>
      <c r="R34" s="366"/>
      <c r="T34" s="12"/>
      <c r="W34" s="13"/>
    </row>
    <row r="35" spans="1:23" ht="24.95" customHeight="1">
      <c r="A35" s="212"/>
      <c r="B35" s="212" t="s">
        <v>28</v>
      </c>
      <c r="C35" s="212"/>
      <c r="D35" s="212"/>
      <c r="E35" s="212"/>
      <c r="F35" s="333">
        <v>3207433.8697797596</v>
      </c>
      <c r="G35" s="333">
        <v>3476872.1615839116</v>
      </c>
      <c r="H35" s="333">
        <v>3293690.2367631453</v>
      </c>
      <c r="I35" s="333">
        <v>3310702.189956754</v>
      </c>
      <c r="J35" s="333">
        <v>3456152.98039864</v>
      </c>
      <c r="K35" s="333">
        <v>3568292.3410173506</v>
      </c>
      <c r="L35" s="333">
        <v>3800415.6002334808</v>
      </c>
      <c r="M35" s="333">
        <v>3814335.1150475</v>
      </c>
      <c r="N35" s="333">
        <v>3975430.2190653654</v>
      </c>
      <c r="O35" s="333">
        <v>4284018.0116194449</v>
      </c>
      <c r="P35" s="333">
        <v>4121506.9065062688</v>
      </c>
      <c r="Q35" s="366">
        <v>2.5391781133883295</v>
      </c>
      <c r="R35" s="366"/>
      <c r="T35" s="12"/>
      <c r="W35" s="13"/>
    </row>
    <row r="36" spans="1:23" ht="24.95" customHeight="1">
      <c r="A36" s="205"/>
      <c r="B36" s="205"/>
      <c r="C36" s="205" t="s">
        <v>154</v>
      </c>
      <c r="D36" s="205"/>
      <c r="E36" s="205"/>
      <c r="F36" s="330">
        <v>2208005.394796534</v>
      </c>
      <c r="G36" s="330">
        <v>2491279.2074938826</v>
      </c>
      <c r="H36" s="330">
        <v>2338808.1388752656</v>
      </c>
      <c r="I36" s="330">
        <v>2326105.7869509794</v>
      </c>
      <c r="J36" s="330">
        <v>2451517.6231398215</v>
      </c>
      <c r="K36" s="330">
        <v>2490050.9654638488</v>
      </c>
      <c r="L36" s="330">
        <v>2703575.2001660955</v>
      </c>
      <c r="M36" s="330">
        <v>2765722.3435771628</v>
      </c>
      <c r="N36" s="330">
        <v>2962779.9991679052</v>
      </c>
      <c r="O36" s="330">
        <v>3157432.1153987846</v>
      </c>
      <c r="P36" s="330">
        <v>3197228.2949534599</v>
      </c>
      <c r="Q36" s="365">
        <v>3.7713225430568986</v>
      </c>
      <c r="R36" s="365"/>
      <c r="T36" s="12"/>
      <c r="W36" s="13"/>
    </row>
    <row r="37" spans="1:23" ht="24.95" customHeight="1">
      <c r="A37" s="204"/>
      <c r="B37" s="212"/>
      <c r="C37" s="212" t="s">
        <v>155</v>
      </c>
      <c r="D37" s="212"/>
      <c r="E37" s="212"/>
      <c r="F37" s="333">
        <v>999428.47498322534</v>
      </c>
      <c r="G37" s="333">
        <v>985592.95409002912</v>
      </c>
      <c r="H37" s="333">
        <v>954882.09788787994</v>
      </c>
      <c r="I37" s="333">
        <v>984596.40300577483</v>
      </c>
      <c r="J37" s="333">
        <v>1004635.3572588185</v>
      </c>
      <c r="K37" s="333">
        <v>1078241.4770832323</v>
      </c>
      <c r="L37" s="333">
        <v>1096840.4000673848</v>
      </c>
      <c r="M37" s="333">
        <v>1048612.7714703372</v>
      </c>
      <c r="N37" s="333">
        <v>1012650.3130645566</v>
      </c>
      <c r="O37" s="333">
        <v>1126585.8078089133</v>
      </c>
      <c r="P37" s="333">
        <v>924278.69485582435</v>
      </c>
      <c r="Q37" s="366">
        <v>-0.77865214129227978</v>
      </c>
      <c r="R37" s="366"/>
      <c r="T37" s="12"/>
      <c r="W37" s="13"/>
    </row>
    <row r="38" spans="1:23" ht="24.95" customHeight="1">
      <c r="A38" s="204"/>
      <c r="B38" s="204" t="s">
        <v>239</v>
      </c>
      <c r="C38" s="204"/>
      <c r="D38" s="204"/>
      <c r="E38" s="204"/>
      <c r="F38" s="333"/>
      <c r="G38" s="333"/>
      <c r="H38" s="333"/>
      <c r="I38" s="333"/>
      <c r="J38" s="333"/>
      <c r="K38" s="333"/>
      <c r="L38" s="333"/>
      <c r="M38" s="333"/>
      <c r="N38" s="333"/>
      <c r="O38" s="333"/>
      <c r="P38" s="333"/>
      <c r="Q38" s="366"/>
      <c r="R38" s="366"/>
      <c r="T38" s="12"/>
      <c r="W38" s="13"/>
    </row>
    <row r="39" spans="1:23" ht="24.95" customHeight="1">
      <c r="A39" s="205"/>
      <c r="B39" s="211" t="s">
        <v>28</v>
      </c>
      <c r="C39" s="205"/>
      <c r="D39" s="205"/>
      <c r="E39" s="205"/>
      <c r="F39" s="330">
        <v>3224456.5451565823</v>
      </c>
      <c r="G39" s="330">
        <v>3518046.5086491415</v>
      </c>
      <c r="H39" s="330">
        <v>3640785.0333682038</v>
      </c>
      <c r="I39" s="330">
        <v>3752262.5260934313</v>
      </c>
      <c r="J39" s="330">
        <v>3827311.0650108703</v>
      </c>
      <c r="K39" s="330">
        <v>3953655.3383747647</v>
      </c>
      <c r="L39" s="330">
        <v>4162098.0002557007</v>
      </c>
      <c r="M39" s="330">
        <v>4373360.2229819018</v>
      </c>
      <c r="N39" s="330">
        <v>4581256.6233361019</v>
      </c>
      <c r="O39" s="330">
        <v>4754650.806781752</v>
      </c>
      <c r="P39" s="330">
        <v>4378296.1988083264</v>
      </c>
      <c r="Q39" s="365">
        <v>3.1062189706521526</v>
      </c>
      <c r="R39" s="365"/>
      <c r="T39" s="12"/>
      <c r="W39" s="13"/>
    </row>
    <row r="40" spans="1:23" ht="24.95" customHeight="1">
      <c r="A40" s="204"/>
      <c r="B40" s="212"/>
      <c r="C40" s="212" t="s">
        <v>240</v>
      </c>
      <c r="D40" s="212"/>
      <c r="E40" s="212"/>
      <c r="F40" s="333">
        <v>2466196.7238980336</v>
      </c>
      <c r="G40" s="333">
        <v>2709082.3535060193</v>
      </c>
      <c r="H40" s="333">
        <v>2875633.3067658944</v>
      </c>
      <c r="I40" s="333">
        <v>2953045.754468163</v>
      </c>
      <c r="J40" s="333">
        <v>3048140.1678861799</v>
      </c>
      <c r="K40" s="333">
        <v>3169817.388102632</v>
      </c>
      <c r="L40" s="333">
        <v>3343528.7002054118</v>
      </c>
      <c r="M40" s="333">
        <v>3459049.0333148823</v>
      </c>
      <c r="N40" s="333">
        <v>3590643.0304060867</v>
      </c>
      <c r="O40" s="333">
        <v>3704662.2846141392</v>
      </c>
      <c r="P40" s="333">
        <v>3274659.5307525303</v>
      </c>
      <c r="Q40" s="366">
        <v>2.8759464282577474</v>
      </c>
      <c r="R40" s="366"/>
      <c r="T40" s="12"/>
      <c r="W40" s="13"/>
    </row>
    <row r="41" spans="1:23" ht="24.95" customHeight="1">
      <c r="A41" s="205"/>
      <c r="B41" s="211"/>
      <c r="C41" s="211" t="s">
        <v>129</v>
      </c>
      <c r="D41" s="211"/>
      <c r="E41" s="211"/>
      <c r="F41" s="330">
        <v>758259.82125854888</v>
      </c>
      <c r="G41" s="330">
        <v>808964.15514312207</v>
      </c>
      <c r="H41" s="330">
        <v>765151.72660230927</v>
      </c>
      <c r="I41" s="330">
        <v>799216.77162526886</v>
      </c>
      <c r="J41" s="330">
        <v>779170.89712469024</v>
      </c>
      <c r="K41" s="330">
        <v>783837.95027213253</v>
      </c>
      <c r="L41" s="330">
        <v>818569.30005028925</v>
      </c>
      <c r="M41" s="330">
        <v>914311.18966701871</v>
      </c>
      <c r="N41" s="330">
        <v>990613.59293001425</v>
      </c>
      <c r="O41" s="330">
        <v>1049988.5221676133</v>
      </c>
      <c r="P41" s="330">
        <v>1103636.6680557968</v>
      </c>
      <c r="Q41" s="365">
        <v>3.8247293632820645</v>
      </c>
      <c r="R41" s="365"/>
      <c r="T41" s="12"/>
      <c r="W41" s="13"/>
    </row>
    <row r="42" spans="1:23" ht="24.95" customHeight="1">
      <c r="A42" s="212"/>
      <c r="B42" s="212" t="s">
        <v>368</v>
      </c>
      <c r="C42" s="212"/>
      <c r="D42" s="212"/>
      <c r="E42" s="212"/>
      <c r="F42" s="286"/>
      <c r="G42" s="286"/>
      <c r="H42" s="286"/>
      <c r="I42" s="286"/>
      <c r="J42" s="286"/>
      <c r="K42" s="286"/>
      <c r="L42" s="286"/>
      <c r="M42" s="286"/>
      <c r="N42" s="286"/>
      <c r="O42" s="286"/>
      <c r="P42" s="286"/>
      <c r="Q42" s="433"/>
      <c r="R42" s="433"/>
      <c r="T42" s="12"/>
      <c r="W42" s="13"/>
    </row>
    <row r="43" spans="1:23" ht="24.95" customHeight="1">
      <c r="A43" s="211"/>
      <c r="B43" s="211" t="s">
        <v>28</v>
      </c>
      <c r="C43" s="211"/>
      <c r="D43" s="211"/>
      <c r="E43" s="211"/>
      <c r="F43" s="332"/>
      <c r="G43" s="332"/>
      <c r="H43" s="332"/>
      <c r="I43" s="332"/>
      <c r="J43" s="332"/>
      <c r="K43" s="332"/>
      <c r="L43" s="332"/>
      <c r="M43" s="332"/>
      <c r="N43" s="332"/>
      <c r="O43" s="332"/>
      <c r="P43" s="332"/>
      <c r="Q43" s="368"/>
      <c r="R43" s="368"/>
      <c r="T43" s="12"/>
      <c r="W43" s="13"/>
    </row>
    <row r="44" spans="1:23" ht="24.95" customHeight="1">
      <c r="A44" s="204"/>
      <c r="B44" s="212"/>
      <c r="C44" s="212" t="s">
        <v>369</v>
      </c>
      <c r="D44" s="212"/>
      <c r="E44" s="212"/>
      <c r="F44" s="314">
        <v>9562.2308308806914</v>
      </c>
      <c r="G44" s="314">
        <v>-13431.328901928142</v>
      </c>
      <c r="H44" s="314">
        <v>-317009.73000701854</v>
      </c>
      <c r="I44" s="314">
        <v>-410412.29684451484</v>
      </c>
      <c r="J44" s="314">
        <v>-377631.53010433307</v>
      </c>
      <c r="K44" s="314">
        <v>-406777.34359324339</v>
      </c>
      <c r="L44" s="314">
        <v>-371261.9000228087</v>
      </c>
      <c r="M44" s="314">
        <v>-523648.43897037179</v>
      </c>
      <c r="N44" s="314">
        <v>-576830.38153951417</v>
      </c>
      <c r="O44" s="314">
        <v>-441066.66904938855</v>
      </c>
      <c r="P44" s="314">
        <v>-193065.48439210956</v>
      </c>
      <c r="Q44" s="433" t="s">
        <v>54</v>
      </c>
      <c r="R44" s="433"/>
      <c r="T44" s="12"/>
      <c r="W44" s="13"/>
    </row>
    <row r="45" spans="1:23" ht="24.95" customHeight="1">
      <c r="A45" s="205"/>
      <c r="B45" s="211"/>
      <c r="C45" s="211" t="s">
        <v>367</v>
      </c>
      <c r="D45" s="211"/>
      <c r="E45" s="211"/>
      <c r="F45" s="330">
        <v>317889.59500531887</v>
      </c>
      <c r="G45" s="330">
        <v>262577.68569031806</v>
      </c>
      <c r="H45" s="330">
        <v>-9744.5657679884625</v>
      </c>
      <c r="I45" s="330">
        <v>-124398.01801441793</v>
      </c>
      <c r="J45" s="330">
        <v>-88201.592921667412</v>
      </c>
      <c r="K45" s="330">
        <v>-96991.250324731489</v>
      </c>
      <c r="L45" s="330">
        <v>-56710.500003484034</v>
      </c>
      <c r="M45" s="330">
        <v>-192330.08278124526</v>
      </c>
      <c r="N45" s="330">
        <v>-196441.05249673477</v>
      </c>
      <c r="O45" s="330">
        <v>-22861.686480024269</v>
      </c>
      <c r="P45" s="330">
        <v>251035.55302499371</v>
      </c>
      <c r="Q45" s="365">
        <v>-2.3334398482413032</v>
      </c>
      <c r="R45" s="330"/>
      <c r="T45" s="12"/>
      <c r="W45" s="13"/>
    </row>
    <row r="46" spans="1:23" ht="24.95" customHeight="1">
      <c r="A46" s="204"/>
      <c r="B46" s="204" t="s">
        <v>241</v>
      </c>
      <c r="C46" s="204"/>
      <c r="D46" s="204"/>
      <c r="E46" s="204"/>
      <c r="F46" s="333"/>
      <c r="G46" s="333"/>
      <c r="H46" s="333"/>
      <c r="I46" s="333"/>
      <c r="J46" s="333"/>
      <c r="K46" s="333"/>
      <c r="L46" s="333"/>
      <c r="M46" s="333"/>
      <c r="N46" s="333"/>
      <c r="O46" s="333"/>
      <c r="P46" s="333"/>
      <c r="Q46" s="366"/>
      <c r="R46" s="366"/>
      <c r="T46" s="12"/>
      <c r="W46" s="13"/>
    </row>
    <row r="47" spans="1:23" ht="24.95" customHeight="1">
      <c r="A47" s="205"/>
      <c r="B47" s="211" t="s">
        <v>28</v>
      </c>
      <c r="C47" s="205"/>
      <c r="D47" s="205"/>
      <c r="E47" s="205"/>
      <c r="F47" s="330">
        <v>447484.31102572597</v>
      </c>
      <c r="G47" s="330">
        <v>470808.75153620081</v>
      </c>
      <c r="H47" s="330">
        <v>657400.66415807884</v>
      </c>
      <c r="I47" s="330">
        <v>674240.51002813503</v>
      </c>
      <c r="J47" s="330">
        <v>699451.88125824719</v>
      </c>
      <c r="K47" s="330">
        <v>689114.41532111575</v>
      </c>
      <c r="L47" s="330">
        <v>749205.2790460278</v>
      </c>
      <c r="M47" s="330">
        <v>816219.99846870545</v>
      </c>
      <c r="N47" s="330">
        <v>769012.20705913089</v>
      </c>
      <c r="O47" s="330">
        <v>692893.25317350624</v>
      </c>
      <c r="P47" s="330">
        <v>491059.6840408906</v>
      </c>
      <c r="Q47" s="365">
        <v>0.93357284324713241</v>
      </c>
      <c r="R47" s="365"/>
      <c r="T47" s="12"/>
      <c r="W47" s="13"/>
    </row>
    <row r="48" spans="1:23" ht="24.95" customHeight="1">
      <c r="A48" s="229" t="s">
        <v>529</v>
      </c>
      <c r="B48" s="210"/>
      <c r="C48" s="210"/>
      <c r="D48" s="210"/>
      <c r="E48" s="210"/>
      <c r="F48" s="333"/>
      <c r="G48" s="333"/>
      <c r="H48" s="333"/>
      <c r="I48" s="333"/>
      <c r="J48" s="333"/>
      <c r="K48" s="333"/>
      <c r="L48" s="333"/>
      <c r="M48" s="333"/>
      <c r="N48" s="333"/>
      <c r="O48" s="333"/>
      <c r="P48" s="333"/>
      <c r="Q48" s="284"/>
      <c r="R48" s="284"/>
    </row>
    <row r="49" spans="1:23" ht="24.95" customHeight="1">
      <c r="A49" s="212"/>
      <c r="B49" s="212" t="s">
        <v>220</v>
      </c>
      <c r="C49" s="204"/>
      <c r="D49" s="204"/>
      <c r="E49" s="212"/>
      <c r="F49" s="314"/>
      <c r="G49" s="314"/>
      <c r="H49" s="314"/>
      <c r="I49" s="314"/>
      <c r="J49" s="314"/>
      <c r="K49" s="314"/>
      <c r="L49" s="314"/>
      <c r="M49" s="314"/>
      <c r="N49" s="314"/>
      <c r="O49" s="314"/>
      <c r="P49" s="314"/>
      <c r="Q49" s="366"/>
      <c r="R49" s="366"/>
      <c r="T49" s="12"/>
      <c r="W49" s="13"/>
    </row>
    <row r="50" spans="1:23" ht="24.95" customHeight="1">
      <c r="A50" s="212"/>
      <c r="B50" s="212" t="s">
        <v>28</v>
      </c>
      <c r="C50" s="204"/>
      <c r="D50" s="204"/>
      <c r="E50" s="212"/>
      <c r="F50" s="314"/>
      <c r="G50" s="314"/>
      <c r="H50" s="314"/>
      <c r="I50" s="314"/>
      <c r="J50" s="314"/>
      <c r="K50" s="314"/>
      <c r="L50" s="314"/>
      <c r="M50" s="314"/>
      <c r="N50" s="314"/>
      <c r="O50" s="314"/>
      <c r="P50" s="314"/>
      <c r="Q50" s="366"/>
      <c r="R50" s="366"/>
      <c r="T50" s="12"/>
      <c r="W50" s="13"/>
    </row>
    <row r="51" spans="1:23" ht="24.95" customHeight="1">
      <c r="A51" s="204"/>
      <c r="B51" s="212"/>
      <c r="C51" s="212" t="s">
        <v>19</v>
      </c>
      <c r="D51" s="212"/>
      <c r="E51" s="212"/>
      <c r="F51" s="333">
        <v>1741647.9031173564</v>
      </c>
      <c r="G51" s="333">
        <v>1801953.5602511747</v>
      </c>
      <c r="H51" s="333">
        <v>1886352.358751887</v>
      </c>
      <c r="I51" s="333">
        <v>2048292.7070077702</v>
      </c>
      <c r="J51" s="333">
        <v>2199296.048375343</v>
      </c>
      <c r="K51" s="333">
        <v>2313024.6488241786</v>
      </c>
      <c r="L51" s="333">
        <v>2511368.5722242873</v>
      </c>
      <c r="M51" s="333">
        <v>2754658.2914360077</v>
      </c>
      <c r="N51" s="333">
        <v>3119927.0833455711</v>
      </c>
      <c r="O51" s="333">
        <v>3420041.3099347847</v>
      </c>
      <c r="P51" s="333">
        <v>3552040.3733711937</v>
      </c>
      <c r="Q51" s="366">
        <v>7.3870106994912144</v>
      </c>
      <c r="R51" s="366"/>
      <c r="T51" s="12"/>
      <c r="W51" s="13"/>
    </row>
    <row r="52" spans="1:23" ht="24.95" customHeight="1">
      <c r="A52" s="205"/>
      <c r="B52" s="211"/>
      <c r="C52" s="211" t="s">
        <v>20</v>
      </c>
      <c r="D52" s="211"/>
      <c r="E52" s="211"/>
      <c r="F52" s="330">
        <v>4592646.0702197626</v>
      </c>
      <c r="G52" s="330">
        <v>4827630.2463505473</v>
      </c>
      <c r="H52" s="330">
        <v>4829470.5833132984</v>
      </c>
      <c r="I52" s="330">
        <v>4967557.6418314325</v>
      </c>
      <c r="J52" s="330">
        <v>5240762.7234898005</v>
      </c>
      <c r="K52" s="330">
        <v>5387933.5904052733</v>
      </c>
      <c r="L52" s="330">
        <v>5872306.2486107685</v>
      </c>
      <c r="M52" s="330">
        <v>6086985.98933003</v>
      </c>
      <c r="N52" s="330">
        <v>6307124.0416414849</v>
      </c>
      <c r="O52" s="330">
        <v>6781192.1423603231</v>
      </c>
      <c r="P52" s="330">
        <v>6987211.9917109553</v>
      </c>
      <c r="Q52" s="365">
        <v>4.2855399737718791</v>
      </c>
      <c r="R52" s="365"/>
      <c r="T52" s="12"/>
      <c r="W52" s="13"/>
    </row>
    <row r="53" spans="1:23" ht="24.95" customHeight="1">
      <c r="A53" s="204"/>
      <c r="B53" s="212"/>
      <c r="C53" s="212" t="s">
        <v>21</v>
      </c>
      <c r="D53" s="212"/>
      <c r="E53" s="212"/>
      <c r="F53" s="333">
        <v>4913654.0831747781</v>
      </c>
      <c r="G53" s="333">
        <v>5274471.9791091895</v>
      </c>
      <c r="H53" s="333">
        <v>5397188.6612325441</v>
      </c>
      <c r="I53" s="333">
        <v>5464489.3136804942</v>
      </c>
      <c r="J53" s="333">
        <v>5861888.8232973833</v>
      </c>
      <c r="K53" s="333">
        <v>6096394.6895619119</v>
      </c>
      <c r="L53" s="333">
        <v>6608001.1979359649</v>
      </c>
      <c r="M53" s="333">
        <v>6925357.5142389117</v>
      </c>
      <c r="N53" s="333">
        <v>7247071.7561816843</v>
      </c>
      <c r="O53" s="333">
        <v>7593238.85203542</v>
      </c>
      <c r="P53" s="333">
        <v>7904289.8910748465</v>
      </c>
      <c r="Q53" s="366">
        <v>4.8686864088751891</v>
      </c>
      <c r="R53" s="366"/>
      <c r="T53" s="12"/>
      <c r="W53" s="13"/>
    </row>
    <row r="54" spans="1:23" ht="24.95" customHeight="1">
      <c r="A54" s="205"/>
      <c r="B54" s="211"/>
      <c r="C54" s="211" t="s">
        <v>22</v>
      </c>
      <c r="D54" s="211"/>
      <c r="E54" s="211"/>
      <c r="F54" s="330">
        <v>5251009.5491079651</v>
      </c>
      <c r="G54" s="330">
        <v>5663863.8811357068</v>
      </c>
      <c r="H54" s="330">
        <v>5832705.3052096749</v>
      </c>
      <c r="I54" s="330">
        <v>6282970.8506175559</v>
      </c>
      <c r="J54" s="330">
        <v>7075629.7009138055</v>
      </c>
      <c r="K54" s="330">
        <v>7933887.3661432024</v>
      </c>
      <c r="L54" s="330">
        <v>8648388.9351313189</v>
      </c>
      <c r="M54" s="330">
        <v>9222992.9026394524</v>
      </c>
      <c r="N54" s="330">
        <v>9435680.0373010486</v>
      </c>
      <c r="O54" s="330">
        <v>9564512.904076172</v>
      </c>
      <c r="P54" s="330">
        <v>9751310.136084063</v>
      </c>
      <c r="Q54" s="365">
        <v>6.3853963950031734</v>
      </c>
      <c r="R54" s="365"/>
      <c r="T54" s="12"/>
      <c r="W54" s="13"/>
    </row>
    <row r="55" spans="1:23" s="261" customFormat="1" ht="24.95" customHeight="1">
      <c r="A55" s="231" t="s">
        <v>24</v>
      </c>
      <c r="Q55" s="569"/>
      <c r="R55" s="569"/>
    </row>
    <row r="56" spans="1:23">
      <c r="Q56" s="17"/>
      <c r="R56" s="17"/>
    </row>
    <row r="57" spans="1:23" ht="18">
      <c r="A57" s="710"/>
      <c r="B57" s="710"/>
      <c r="C57" s="710"/>
      <c r="D57" s="710"/>
      <c r="E57" s="710"/>
      <c r="F57" s="710"/>
      <c r="G57" s="710"/>
      <c r="H57" s="710"/>
      <c r="I57" s="710"/>
      <c r="J57" s="710"/>
      <c r="K57" s="710"/>
      <c r="L57" s="710"/>
      <c r="M57" s="710"/>
      <c r="N57" s="710"/>
      <c r="O57" s="710"/>
      <c r="P57" s="710"/>
      <c r="Q57" s="710"/>
      <c r="R57" s="496"/>
    </row>
    <row r="58" spans="1:23">
      <c r="Q58" s="17"/>
      <c r="R58" s="17"/>
    </row>
    <row r="59" spans="1:23">
      <c r="Q59" s="17"/>
      <c r="R59" s="17"/>
    </row>
    <row r="60" spans="1:23">
      <c r="Q60" s="17"/>
      <c r="R60" s="17"/>
    </row>
    <row r="61" spans="1:23">
      <c r="Q61" s="17"/>
      <c r="R61" s="17"/>
    </row>
    <row r="62" spans="1:23">
      <c r="Q62" s="17"/>
      <c r="R62" s="17"/>
    </row>
    <row r="63" spans="1:23">
      <c r="Q63" s="17"/>
      <c r="R63" s="17"/>
    </row>
    <row r="64" spans="1:23">
      <c r="Q64" s="17"/>
      <c r="R64" s="17"/>
    </row>
    <row r="65" spans="17:18">
      <c r="Q65" s="17"/>
      <c r="R65" s="17"/>
    </row>
    <row r="66" spans="17:18">
      <c r="Q66" s="17"/>
      <c r="R66" s="17"/>
    </row>
    <row r="67" spans="17:18">
      <c r="Q67" s="17"/>
      <c r="R67" s="17"/>
    </row>
    <row r="68" spans="17:18">
      <c r="Q68" s="17"/>
      <c r="R68" s="17"/>
    </row>
    <row r="69" spans="17:18">
      <c r="Q69" s="17"/>
      <c r="R69" s="17"/>
    </row>
    <row r="70" spans="17:18">
      <c r="Q70" s="17"/>
      <c r="R70" s="17"/>
    </row>
    <row r="71" spans="17:18">
      <c r="Q71" s="17"/>
      <c r="R71" s="17"/>
    </row>
    <row r="72" spans="17:18">
      <c r="Q72" s="17"/>
      <c r="R72" s="17"/>
    </row>
    <row r="73" spans="17:18">
      <c r="Q73" s="17"/>
      <c r="R73" s="17"/>
    </row>
    <row r="74" spans="17:18">
      <c r="Q74" s="17"/>
      <c r="R74" s="17"/>
    </row>
    <row r="75" spans="17:18">
      <c r="Q75" s="17"/>
      <c r="R75" s="17"/>
    </row>
    <row r="76" spans="17:18">
      <c r="Q76" s="17"/>
      <c r="R76" s="17"/>
    </row>
    <row r="77" spans="17:18">
      <c r="Q77" s="17"/>
      <c r="R77" s="17"/>
    </row>
    <row r="78" spans="17:18">
      <c r="Q78" s="17"/>
      <c r="R78" s="17"/>
    </row>
    <row r="79" spans="17:18">
      <c r="Q79" s="17"/>
      <c r="R79" s="17"/>
    </row>
    <row r="80" spans="17:18">
      <c r="Q80" s="17"/>
      <c r="R80" s="17"/>
    </row>
    <row r="81" spans="17:18">
      <c r="Q81" s="17"/>
      <c r="R81" s="17"/>
    </row>
    <row r="82" spans="17:18">
      <c r="Q82" s="17"/>
      <c r="R82" s="17"/>
    </row>
    <row r="83" spans="17:18">
      <c r="Q83" s="17"/>
      <c r="R83" s="17"/>
    </row>
    <row r="84" spans="17:18">
      <c r="Q84" s="17"/>
      <c r="R84" s="17"/>
    </row>
    <row r="85" spans="17:18">
      <c r="Q85" s="17"/>
      <c r="R85" s="17"/>
    </row>
    <row r="86" spans="17:18">
      <c r="Q86" s="17"/>
      <c r="R86" s="17"/>
    </row>
    <row r="87" spans="17:18">
      <c r="Q87" s="17"/>
      <c r="R87" s="17"/>
    </row>
    <row r="88" spans="17:18">
      <c r="Q88" s="17"/>
      <c r="R88" s="17"/>
    </row>
    <row r="89" spans="17:18">
      <c r="Q89" s="17"/>
      <c r="R89" s="17"/>
    </row>
    <row r="90" spans="17:18">
      <c r="Q90" s="17"/>
      <c r="R90" s="17"/>
    </row>
    <row r="91" spans="17:18">
      <c r="Q91" s="17"/>
      <c r="R91" s="17"/>
    </row>
    <row r="92" spans="17:18">
      <c r="Q92" s="17"/>
      <c r="R92" s="17"/>
    </row>
    <row r="93" spans="17:18">
      <c r="Q93" s="17"/>
      <c r="R93" s="17"/>
    </row>
    <row r="94" spans="17:18">
      <c r="Q94" s="17"/>
      <c r="R94" s="17"/>
    </row>
    <row r="95" spans="17:18">
      <c r="Q95" s="17"/>
      <c r="R95" s="17"/>
    </row>
    <row r="96" spans="17:18">
      <c r="Q96" s="17"/>
      <c r="R96" s="17"/>
    </row>
    <row r="97" spans="17:18">
      <c r="Q97" s="17"/>
      <c r="R97" s="17"/>
    </row>
    <row r="98" spans="17:18">
      <c r="Q98" s="17"/>
      <c r="R98" s="17"/>
    </row>
    <row r="99" spans="17:18">
      <c r="Q99" s="17"/>
      <c r="R99" s="17"/>
    </row>
    <row r="100" spans="17:18">
      <c r="Q100" s="17"/>
      <c r="R100" s="17"/>
    </row>
    <row r="101" spans="17:18">
      <c r="Q101" s="17"/>
      <c r="R101" s="17"/>
    </row>
    <row r="102" spans="17:18">
      <c r="Q102" s="17"/>
      <c r="R102" s="17"/>
    </row>
    <row r="103" spans="17:18">
      <c r="Q103" s="17"/>
      <c r="R103" s="17"/>
    </row>
    <row r="104" spans="17:18">
      <c r="Q104" s="17"/>
      <c r="R104" s="17"/>
    </row>
    <row r="105" spans="17:18">
      <c r="Q105" s="17"/>
      <c r="R105" s="17"/>
    </row>
    <row r="106" spans="17:18">
      <c r="Q106" s="17"/>
      <c r="R106" s="17"/>
    </row>
    <row r="107" spans="17:18">
      <c r="Q107" s="17"/>
      <c r="R107" s="17"/>
    </row>
    <row r="108" spans="17:18">
      <c r="Q108" s="17"/>
      <c r="R108" s="17"/>
    </row>
    <row r="109" spans="17:18">
      <c r="Q109" s="17"/>
      <c r="R109" s="17"/>
    </row>
    <row r="110" spans="17:18">
      <c r="Q110" s="17"/>
      <c r="R110" s="17"/>
    </row>
    <row r="111" spans="17:18">
      <c r="Q111" s="17"/>
      <c r="R111" s="17"/>
    </row>
    <row r="112" spans="17:18">
      <c r="Q112" s="17"/>
      <c r="R112" s="17"/>
    </row>
    <row r="113" spans="17:18">
      <c r="Q113" s="17"/>
      <c r="R113" s="17"/>
    </row>
    <row r="114" spans="17:18">
      <c r="Q114" s="17"/>
      <c r="R114" s="17"/>
    </row>
    <row r="115" spans="17:18">
      <c r="Q115" s="17"/>
      <c r="R115" s="17"/>
    </row>
    <row r="116" spans="17:18">
      <c r="Q116" s="17"/>
      <c r="R116" s="17"/>
    </row>
    <row r="117" spans="17:18">
      <c r="Q117" s="17"/>
      <c r="R117" s="17"/>
    </row>
    <row r="118" spans="17:18">
      <c r="Q118" s="17"/>
      <c r="R118" s="17"/>
    </row>
    <row r="119" spans="17:18">
      <c r="Q119" s="17"/>
      <c r="R119" s="17"/>
    </row>
    <row r="120" spans="17:18">
      <c r="Q120" s="17"/>
      <c r="R120" s="17"/>
    </row>
    <row r="121" spans="17:18">
      <c r="Q121" s="17"/>
      <c r="R121" s="17"/>
    </row>
    <row r="122" spans="17:18">
      <c r="Q122" s="17"/>
      <c r="R122" s="17"/>
    </row>
    <row r="123" spans="17:18">
      <c r="Q123" s="17"/>
      <c r="R123" s="17"/>
    </row>
    <row r="124" spans="17:18">
      <c r="Q124" s="17"/>
      <c r="R124" s="17"/>
    </row>
    <row r="125" spans="17:18">
      <c r="Q125" s="17"/>
      <c r="R125" s="17"/>
    </row>
    <row r="126" spans="17:18">
      <c r="Q126" s="17"/>
      <c r="R126" s="17"/>
    </row>
    <row r="127" spans="17:18">
      <c r="Q127" s="17"/>
      <c r="R127" s="17"/>
    </row>
    <row r="128" spans="17:18">
      <c r="Q128" s="17"/>
      <c r="R128" s="17"/>
    </row>
    <row r="129" spans="17:18">
      <c r="Q129" s="17"/>
      <c r="R129" s="17"/>
    </row>
    <row r="130" spans="17:18">
      <c r="Q130" s="17"/>
      <c r="R130" s="17"/>
    </row>
    <row r="131" spans="17:18">
      <c r="Q131" s="17"/>
      <c r="R131" s="17"/>
    </row>
    <row r="132" spans="17:18">
      <c r="Q132" s="17"/>
      <c r="R132" s="17"/>
    </row>
    <row r="133" spans="17:18">
      <c r="Q133" s="17"/>
      <c r="R133" s="17"/>
    </row>
    <row r="134" spans="17:18">
      <c r="Q134" s="17"/>
      <c r="R134" s="17"/>
    </row>
    <row r="135" spans="17:18">
      <c r="Q135" s="17"/>
      <c r="R135" s="17"/>
    </row>
    <row r="136" spans="17:18">
      <c r="Q136" s="17"/>
      <c r="R136" s="17"/>
    </row>
    <row r="137" spans="17:18">
      <c r="Q137" s="17"/>
      <c r="R137" s="17"/>
    </row>
    <row r="138" spans="17:18">
      <c r="Q138" s="17"/>
      <c r="R138" s="17"/>
    </row>
    <row r="139" spans="17:18">
      <c r="Q139" s="17"/>
      <c r="R139" s="17"/>
    </row>
    <row r="140" spans="17:18">
      <c r="Q140" s="17"/>
      <c r="R140" s="17"/>
    </row>
    <row r="141" spans="17:18">
      <c r="Q141" s="17"/>
      <c r="R141" s="17"/>
    </row>
    <row r="142" spans="17:18">
      <c r="Q142" s="17"/>
      <c r="R142" s="17"/>
    </row>
    <row r="143" spans="17:18">
      <c r="Q143" s="17"/>
      <c r="R143" s="17"/>
    </row>
    <row r="144" spans="17:18">
      <c r="Q144" s="17"/>
      <c r="R144" s="17"/>
    </row>
    <row r="145" spans="17:18">
      <c r="Q145" s="17"/>
      <c r="R145" s="17"/>
    </row>
    <row r="146" spans="17:18">
      <c r="Q146" s="17"/>
      <c r="R146" s="17"/>
    </row>
    <row r="147" spans="17:18">
      <c r="Q147" s="17"/>
      <c r="R147" s="17"/>
    </row>
    <row r="148" spans="17:18">
      <c r="Q148" s="17"/>
      <c r="R148" s="17"/>
    </row>
    <row r="149" spans="17:18">
      <c r="Q149" s="17"/>
      <c r="R149" s="17"/>
    </row>
    <row r="150" spans="17:18">
      <c r="Q150" s="17"/>
      <c r="R150" s="17"/>
    </row>
    <row r="151" spans="17:18">
      <c r="Q151" s="17"/>
      <c r="R151" s="17"/>
    </row>
    <row r="152" spans="17:18">
      <c r="Q152" s="17"/>
      <c r="R152" s="17"/>
    </row>
    <row r="153" spans="17:18">
      <c r="Q153" s="17"/>
      <c r="R153" s="17"/>
    </row>
    <row r="154" spans="17:18">
      <c r="Q154" s="17"/>
      <c r="R154" s="17"/>
    </row>
    <row r="155" spans="17:18">
      <c r="Q155" s="17"/>
      <c r="R155" s="17"/>
    </row>
    <row r="156" spans="17:18">
      <c r="Q156" s="17"/>
      <c r="R156" s="17"/>
    </row>
    <row r="157" spans="17:18">
      <c r="Q157" s="17"/>
      <c r="R157" s="17"/>
    </row>
    <row r="158" spans="17:18">
      <c r="Q158" s="17"/>
      <c r="R158" s="17"/>
    </row>
    <row r="159" spans="17:18">
      <c r="Q159" s="17"/>
      <c r="R159" s="17"/>
    </row>
    <row r="160" spans="17:18">
      <c r="Q160" s="17"/>
      <c r="R160" s="17"/>
    </row>
    <row r="161" spans="17:18">
      <c r="Q161" s="17"/>
      <c r="R161" s="17"/>
    </row>
    <row r="162" spans="17:18">
      <c r="Q162" s="17"/>
      <c r="R162" s="17"/>
    </row>
    <row r="163" spans="17:18">
      <c r="Q163" s="17"/>
      <c r="R163" s="17"/>
    </row>
    <row r="164" spans="17:18">
      <c r="Q164" s="17"/>
      <c r="R164" s="17"/>
    </row>
    <row r="165" spans="17:18">
      <c r="Q165" s="17"/>
      <c r="R165" s="17"/>
    </row>
    <row r="166" spans="17:18">
      <c r="Q166" s="17"/>
      <c r="R166" s="17"/>
    </row>
    <row r="167" spans="17:18">
      <c r="Q167" s="17"/>
      <c r="R167" s="17"/>
    </row>
    <row r="168" spans="17:18">
      <c r="Q168" s="17"/>
      <c r="R168" s="17"/>
    </row>
    <row r="169" spans="17:18">
      <c r="Q169" s="17"/>
      <c r="R169" s="17"/>
    </row>
    <row r="170" spans="17:18">
      <c r="Q170" s="17"/>
      <c r="R170" s="17"/>
    </row>
    <row r="171" spans="17:18">
      <c r="Q171" s="17"/>
      <c r="R171" s="17"/>
    </row>
    <row r="172" spans="17:18">
      <c r="Q172" s="17"/>
      <c r="R172" s="17"/>
    </row>
    <row r="173" spans="17:18">
      <c r="Q173" s="17"/>
      <c r="R173" s="17"/>
    </row>
    <row r="174" spans="17:18">
      <c r="Q174" s="17"/>
      <c r="R174" s="17"/>
    </row>
    <row r="175" spans="17:18">
      <c r="Q175" s="17"/>
      <c r="R175" s="17"/>
    </row>
    <row r="176" spans="17:18">
      <c r="Q176" s="17"/>
      <c r="R176" s="17"/>
    </row>
    <row r="177" spans="17:18">
      <c r="Q177" s="17"/>
      <c r="R177" s="17"/>
    </row>
    <row r="178" spans="17:18">
      <c r="Q178" s="17"/>
      <c r="R178" s="17"/>
    </row>
    <row r="179" spans="17:18">
      <c r="Q179" s="17"/>
      <c r="R179" s="17"/>
    </row>
    <row r="180" spans="17:18">
      <c r="Q180" s="17"/>
      <c r="R180" s="17"/>
    </row>
    <row r="181" spans="17:18">
      <c r="Q181" s="17"/>
      <c r="R181" s="17"/>
    </row>
    <row r="182" spans="17:18">
      <c r="Q182" s="17"/>
      <c r="R182" s="17"/>
    </row>
    <row r="183" spans="17:18">
      <c r="Q183" s="17"/>
      <c r="R183" s="17"/>
    </row>
    <row r="184" spans="17:18">
      <c r="Q184" s="17"/>
      <c r="R184" s="17"/>
    </row>
    <row r="185" spans="17:18">
      <c r="Q185" s="17"/>
      <c r="R185" s="17"/>
    </row>
    <row r="186" spans="17:18">
      <c r="Q186" s="17"/>
      <c r="R186" s="17"/>
    </row>
    <row r="187" spans="17:18">
      <c r="Q187" s="17"/>
      <c r="R187" s="17"/>
    </row>
    <row r="188" spans="17:18">
      <c r="Q188" s="17"/>
      <c r="R188" s="17"/>
    </row>
    <row r="189" spans="17:18">
      <c r="Q189" s="17"/>
      <c r="R189" s="17"/>
    </row>
    <row r="190" spans="17:18">
      <c r="Q190" s="17"/>
      <c r="R190" s="17"/>
    </row>
    <row r="191" spans="17:18">
      <c r="Q191" s="17"/>
      <c r="R191" s="17"/>
    </row>
    <row r="192" spans="17:18">
      <c r="Q192" s="17"/>
      <c r="R192" s="17"/>
    </row>
    <row r="193" spans="17:18">
      <c r="Q193" s="17"/>
      <c r="R193" s="17"/>
    </row>
    <row r="194" spans="17:18">
      <c r="Q194" s="17"/>
      <c r="R194" s="17"/>
    </row>
    <row r="195" spans="17:18">
      <c r="Q195" s="17"/>
      <c r="R195" s="17"/>
    </row>
    <row r="196" spans="17:18">
      <c r="Q196" s="17"/>
      <c r="R196" s="17"/>
    </row>
    <row r="197" spans="17:18">
      <c r="Q197" s="17"/>
      <c r="R197" s="17"/>
    </row>
    <row r="198" spans="17:18">
      <c r="Q198" s="17"/>
      <c r="R198" s="17"/>
    </row>
    <row r="199" spans="17:18">
      <c r="Q199" s="17"/>
      <c r="R199" s="17"/>
    </row>
    <row r="200" spans="17:18">
      <c r="Q200" s="17"/>
      <c r="R200" s="17"/>
    </row>
    <row r="201" spans="17:18">
      <c r="Q201" s="17"/>
      <c r="R201" s="17"/>
    </row>
    <row r="202" spans="17:18">
      <c r="Q202" s="17"/>
      <c r="R202" s="17"/>
    </row>
    <row r="203" spans="17:18">
      <c r="Q203" s="17"/>
      <c r="R203" s="17"/>
    </row>
    <row r="204" spans="17:18">
      <c r="Q204" s="17"/>
      <c r="R204" s="17"/>
    </row>
    <row r="205" spans="17:18">
      <c r="Q205" s="17"/>
      <c r="R205" s="17"/>
    </row>
    <row r="206" spans="17:18">
      <c r="Q206" s="17"/>
      <c r="R206" s="17"/>
    </row>
    <row r="207" spans="17:18">
      <c r="Q207" s="17"/>
      <c r="R207" s="17"/>
    </row>
    <row r="208" spans="17:18">
      <c r="Q208" s="17"/>
      <c r="R208" s="17"/>
    </row>
    <row r="209" spans="17:18">
      <c r="Q209" s="17"/>
      <c r="R209" s="17"/>
    </row>
    <row r="210" spans="17:18">
      <c r="Q210" s="17"/>
      <c r="R210" s="17"/>
    </row>
    <row r="211" spans="17:18">
      <c r="Q211" s="17"/>
      <c r="R211" s="17"/>
    </row>
    <row r="212" spans="17:18">
      <c r="Q212" s="17"/>
      <c r="R212" s="17"/>
    </row>
    <row r="213" spans="17:18">
      <c r="Q213" s="17"/>
      <c r="R213" s="17"/>
    </row>
    <row r="214" spans="17:18">
      <c r="Q214" s="17"/>
      <c r="R214" s="17"/>
    </row>
    <row r="215" spans="17:18">
      <c r="Q215" s="17"/>
      <c r="R215" s="17"/>
    </row>
    <row r="216" spans="17:18">
      <c r="Q216" s="17"/>
      <c r="R216" s="17"/>
    </row>
    <row r="217" spans="17:18">
      <c r="Q217" s="17"/>
      <c r="R217" s="17"/>
    </row>
    <row r="218" spans="17:18">
      <c r="Q218" s="17"/>
      <c r="R218" s="17"/>
    </row>
    <row r="219" spans="17:18">
      <c r="Q219" s="17"/>
      <c r="R219" s="17"/>
    </row>
    <row r="220" spans="17:18">
      <c r="Q220" s="17"/>
      <c r="R220" s="17"/>
    </row>
    <row r="221" spans="17:18">
      <c r="Q221" s="17"/>
      <c r="R221" s="17"/>
    </row>
    <row r="222" spans="17:18">
      <c r="Q222" s="17"/>
      <c r="R222" s="17"/>
    </row>
    <row r="223" spans="17:18">
      <c r="Q223" s="17"/>
      <c r="R223" s="17"/>
    </row>
    <row r="224" spans="17:18">
      <c r="Q224" s="17"/>
      <c r="R224" s="17"/>
    </row>
    <row r="225" spans="17:18">
      <c r="Q225" s="17"/>
      <c r="R225" s="17"/>
    </row>
    <row r="226" spans="17:18">
      <c r="Q226" s="17"/>
      <c r="R226" s="17"/>
    </row>
    <row r="227" spans="17:18">
      <c r="Q227" s="17"/>
      <c r="R227" s="17"/>
    </row>
    <row r="228" spans="17:18">
      <c r="Q228" s="17"/>
      <c r="R228" s="17"/>
    </row>
    <row r="229" spans="17:18">
      <c r="Q229" s="17"/>
      <c r="R229" s="17"/>
    </row>
    <row r="230" spans="17:18">
      <c r="Q230" s="17"/>
      <c r="R230" s="17"/>
    </row>
    <row r="231" spans="17:18">
      <c r="Q231" s="17"/>
      <c r="R231" s="17"/>
    </row>
    <row r="232" spans="17:18">
      <c r="Q232" s="17"/>
      <c r="R232" s="17"/>
    </row>
    <row r="233" spans="17:18">
      <c r="Q233" s="17"/>
      <c r="R233" s="17"/>
    </row>
    <row r="234" spans="17:18">
      <c r="Q234" s="17"/>
      <c r="R234" s="17"/>
    </row>
    <row r="235" spans="17:18">
      <c r="Q235" s="17"/>
      <c r="R235" s="17"/>
    </row>
    <row r="236" spans="17:18">
      <c r="Q236" s="17"/>
      <c r="R236" s="17"/>
    </row>
    <row r="237" spans="17:18">
      <c r="Q237" s="17"/>
      <c r="R237" s="17"/>
    </row>
    <row r="238" spans="17:18">
      <c r="Q238" s="17"/>
      <c r="R238" s="17"/>
    </row>
    <row r="239" spans="17:18">
      <c r="Q239" s="17"/>
      <c r="R239" s="17"/>
    </row>
    <row r="240" spans="17:18">
      <c r="Q240" s="17"/>
      <c r="R240" s="17"/>
    </row>
    <row r="241" spans="17:18">
      <c r="Q241" s="17"/>
      <c r="R241" s="17"/>
    </row>
    <row r="242" spans="17:18">
      <c r="Q242" s="17"/>
      <c r="R242" s="17"/>
    </row>
    <row r="243" spans="17:18">
      <c r="Q243" s="17"/>
      <c r="R243" s="17"/>
    </row>
    <row r="244" spans="17:18">
      <c r="Q244" s="17"/>
      <c r="R244" s="17"/>
    </row>
    <row r="245" spans="17:18">
      <c r="Q245" s="17"/>
      <c r="R245" s="17"/>
    </row>
    <row r="246" spans="17:18">
      <c r="Q246" s="17"/>
      <c r="R246" s="17"/>
    </row>
    <row r="247" spans="17:18">
      <c r="Q247" s="17"/>
      <c r="R247" s="17"/>
    </row>
    <row r="248" spans="17:18">
      <c r="Q248" s="17"/>
      <c r="R248" s="17"/>
    </row>
    <row r="249" spans="17:18">
      <c r="Q249" s="17"/>
      <c r="R249" s="17"/>
    </row>
    <row r="250" spans="17:18">
      <c r="Q250" s="17"/>
      <c r="R250" s="17"/>
    </row>
    <row r="251" spans="17:18">
      <c r="Q251" s="17"/>
      <c r="R251" s="17"/>
    </row>
    <row r="252" spans="17:18">
      <c r="Q252" s="17"/>
      <c r="R252" s="17"/>
    </row>
    <row r="253" spans="17:18">
      <c r="Q253" s="17"/>
      <c r="R253" s="17"/>
    </row>
    <row r="254" spans="17:18">
      <c r="Q254" s="17"/>
      <c r="R254" s="17"/>
    </row>
    <row r="255" spans="17:18">
      <c r="Q255" s="17"/>
      <c r="R255" s="17"/>
    </row>
    <row r="256" spans="17:18">
      <c r="Q256" s="17"/>
      <c r="R256" s="17"/>
    </row>
    <row r="257" spans="17:18">
      <c r="Q257" s="17"/>
      <c r="R257" s="17"/>
    </row>
    <row r="258" spans="17:18">
      <c r="Q258" s="17"/>
      <c r="R258" s="17"/>
    </row>
    <row r="259" spans="17:18">
      <c r="Q259" s="17"/>
      <c r="R259" s="17"/>
    </row>
    <row r="260" spans="17:18">
      <c r="Q260" s="17"/>
      <c r="R260" s="17"/>
    </row>
    <row r="261" spans="17:18">
      <c r="Q261" s="17"/>
      <c r="R261" s="17"/>
    </row>
    <row r="262" spans="17:18">
      <c r="Q262" s="17"/>
      <c r="R262" s="17"/>
    </row>
    <row r="263" spans="17:18">
      <c r="Q263" s="17"/>
      <c r="R263" s="17"/>
    </row>
    <row r="264" spans="17:18">
      <c r="Q264" s="17"/>
      <c r="R264" s="17"/>
    </row>
    <row r="265" spans="17:18">
      <c r="Q265" s="17"/>
      <c r="R265" s="17"/>
    </row>
    <row r="266" spans="17:18">
      <c r="Q266" s="17"/>
      <c r="R266" s="17"/>
    </row>
    <row r="267" spans="17:18">
      <c r="Q267" s="17"/>
      <c r="R267" s="17"/>
    </row>
    <row r="268" spans="17:18">
      <c r="Q268" s="17"/>
      <c r="R268" s="17"/>
    </row>
    <row r="269" spans="17:18">
      <c r="Q269" s="17"/>
      <c r="R269" s="17"/>
    </row>
    <row r="270" spans="17:18">
      <c r="Q270" s="17"/>
      <c r="R270" s="17"/>
    </row>
    <row r="271" spans="17:18">
      <c r="Q271" s="17"/>
      <c r="R271" s="17"/>
    </row>
    <row r="272" spans="17:18">
      <c r="Q272" s="17"/>
      <c r="R272" s="17"/>
    </row>
    <row r="273" spans="17:18">
      <c r="Q273" s="17"/>
      <c r="R273" s="17"/>
    </row>
    <row r="274" spans="17:18">
      <c r="Q274" s="17"/>
      <c r="R274" s="17"/>
    </row>
    <row r="275" spans="17:18">
      <c r="Q275" s="17"/>
      <c r="R275" s="17"/>
    </row>
    <row r="276" spans="17:18">
      <c r="Q276" s="17"/>
      <c r="R276" s="17"/>
    </row>
    <row r="277" spans="17:18">
      <c r="Q277" s="17"/>
      <c r="R277" s="17"/>
    </row>
    <row r="278" spans="17:18">
      <c r="Q278" s="17"/>
      <c r="R278" s="17"/>
    </row>
    <row r="279" spans="17:18">
      <c r="Q279" s="17"/>
      <c r="R279" s="17"/>
    </row>
    <row r="280" spans="17:18">
      <c r="Q280" s="17"/>
      <c r="R280" s="17"/>
    </row>
    <row r="281" spans="17:18">
      <c r="Q281" s="17"/>
      <c r="R281" s="17"/>
    </row>
    <row r="282" spans="17:18">
      <c r="Q282" s="17"/>
      <c r="R282" s="17"/>
    </row>
    <row r="283" spans="17:18">
      <c r="Q283" s="17"/>
      <c r="R283" s="17"/>
    </row>
    <row r="284" spans="17:18">
      <c r="Q284" s="17"/>
      <c r="R284" s="17"/>
    </row>
    <row r="285" spans="17:18">
      <c r="Q285" s="17"/>
      <c r="R285" s="17"/>
    </row>
    <row r="286" spans="17:18">
      <c r="Q286" s="17"/>
      <c r="R286" s="17"/>
    </row>
    <row r="287" spans="17:18">
      <c r="Q287" s="17"/>
      <c r="R287" s="17"/>
    </row>
    <row r="288" spans="17:18">
      <c r="Q288" s="17"/>
      <c r="R288" s="17"/>
    </row>
    <row r="289" spans="17:18">
      <c r="Q289" s="17"/>
      <c r="R289" s="17"/>
    </row>
    <row r="290" spans="17:18">
      <c r="Q290" s="17"/>
      <c r="R290" s="17"/>
    </row>
    <row r="291" spans="17:18">
      <c r="Q291" s="17"/>
      <c r="R291" s="17"/>
    </row>
    <row r="292" spans="17:18">
      <c r="Q292" s="17"/>
      <c r="R292" s="17"/>
    </row>
    <row r="293" spans="17:18">
      <c r="Q293" s="17"/>
      <c r="R293" s="17"/>
    </row>
    <row r="294" spans="17:18">
      <c r="Q294" s="17"/>
      <c r="R294" s="17"/>
    </row>
    <row r="295" spans="17:18">
      <c r="Q295" s="17"/>
      <c r="R295" s="17"/>
    </row>
    <row r="296" spans="17:18">
      <c r="Q296" s="17"/>
      <c r="R296" s="17"/>
    </row>
    <row r="297" spans="17:18">
      <c r="Q297" s="17"/>
      <c r="R297" s="17"/>
    </row>
    <row r="298" spans="17:18">
      <c r="Q298" s="17"/>
      <c r="R298" s="17"/>
    </row>
    <row r="299" spans="17:18">
      <c r="Q299" s="17"/>
      <c r="R299" s="17"/>
    </row>
    <row r="300" spans="17:18">
      <c r="Q300" s="17"/>
      <c r="R300" s="17"/>
    </row>
    <row r="301" spans="17:18">
      <c r="Q301" s="17"/>
      <c r="R301" s="17"/>
    </row>
    <row r="302" spans="17:18">
      <c r="Q302" s="17"/>
      <c r="R302" s="17"/>
    </row>
    <row r="303" spans="17:18">
      <c r="Q303" s="17"/>
      <c r="R303" s="17"/>
    </row>
    <row r="304" spans="17:18">
      <c r="Q304" s="17"/>
      <c r="R304" s="17"/>
    </row>
    <row r="305" spans="17:18">
      <c r="Q305" s="17"/>
      <c r="R305" s="17"/>
    </row>
    <row r="306" spans="17:18">
      <c r="Q306" s="17"/>
      <c r="R306" s="17"/>
    </row>
    <row r="307" spans="17:18">
      <c r="Q307" s="17"/>
      <c r="R307" s="17"/>
    </row>
    <row r="308" spans="17:18">
      <c r="Q308" s="17"/>
      <c r="R308" s="17"/>
    </row>
    <row r="309" spans="17:18">
      <c r="Q309" s="17"/>
      <c r="R309" s="17"/>
    </row>
    <row r="310" spans="17:18">
      <c r="Q310" s="17"/>
      <c r="R310" s="17"/>
    </row>
    <row r="311" spans="17:18">
      <c r="Q311" s="17"/>
      <c r="R311" s="17"/>
    </row>
    <row r="312" spans="17:18">
      <c r="Q312" s="17"/>
      <c r="R312" s="17"/>
    </row>
    <row r="313" spans="17:18">
      <c r="Q313" s="17"/>
      <c r="R313" s="17"/>
    </row>
    <row r="314" spans="17:18">
      <c r="Q314" s="17"/>
      <c r="R314" s="17"/>
    </row>
    <row r="315" spans="17:18">
      <c r="Q315" s="17"/>
      <c r="R315" s="17"/>
    </row>
    <row r="316" spans="17:18">
      <c r="Q316" s="17"/>
      <c r="R316" s="17"/>
    </row>
    <row r="317" spans="17:18">
      <c r="Q317" s="17"/>
      <c r="R317" s="17"/>
    </row>
    <row r="318" spans="17:18">
      <c r="Q318" s="17"/>
      <c r="R318" s="17"/>
    </row>
    <row r="319" spans="17:18">
      <c r="Q319" s="17"/>
      <c r="R319" s="17"/>
    </row>
    <row r="320" spans="17:18">
      <c r="Q320" s="17"/>
      <c r="R320" s="17"/>
    </row>
    <row r="321" spans="17:18">
      <c r="Q321" s="17"/>
      <c r="R321" s="17"/>
    </row>
    <row r="322" spans="17:18">
      <c r="Q322" s="17"/>
      <c r="R322" s="17"/>
    </row>
    <row r="323" spans="17:18">
      <c r="Q323" s="17"/>
      <c r="R323" s="17"/>
    </row>
    <row r="324" spans="17:18">
      <c r="Q324" s="17"/>
      <c r="R324" s="17"/>
    </row>
    <row r="325" spans="17:18">
      <c r="Q325" s="17"/>
      <c r="R325" s="17"/>
    </row>
    <row r="326" spans="17:18">
      <c r="Q326" s="17"/>
      <c r="R326" s="17"/>
    </row>
    <row r="327" spans="17:18">
      <c r="Q327" s="17"/>
      <c r="R327" s="17"/>
    </row>
    <row r="328" spans="17:18">
      <c r="Q328" s="17"/>
      <c r="R328" s="17"/>
    </row>
    <row r="329" spans="17:18">
      <c r="Q329" s="17"/>
      <c r="R329" s="17"/>
    </row>
    <row r="330" spans="17:18">
      <c r="Q330" s="17"/>
      <c r="R330" s="17"/>
    </row>
    <row r="331" spans="17:18">
      <c r="Q331" s="17"/>
      <c r="R331" s="17"/>
    </row>
    <row r="332" spans="17:18">
      <c r="Q332" s="17"/>
      <c r="R332" s="17"/>
    </row>
    <row r="333" spans="17:18">
      <c r="Q333" s="17"/>
      <c r="R333" s="17"/>
    </row>
    <row r="334" spans="17:18">
      <c r="Q334" s="17"/>
      <c r="R334" s="17"/>
    </row>
    <row r="335" spans="17:18">
      <c r="Q335" s="17"/>
      <c r="R335" s="17"/>
    </row>
    <row r="336" spans="17:18">
      <c r="Q336" s="17"/>
      <c r="R336" s="17"/>
    </row>
    <row r="337" spans="17:18">
      <c r="Q337" s="17"/>
      <c r="R337" s="17"/>
    </row>
    <row r="338" spans="17:18">
      <c r="Q338" s="17"/>
      <c r="R338" s="17"/>
    </row>
    <row r="339" spans="17:18">
      <c r="Q339" s="17"/>
      <c r="R339" s="17"/>
    </row>
    <row r="340" spans="17:18">
      <c r="Q340" s="17"/>
      <c r="R340" s="17"/>
    </row>
    <row r="341" spans="17:18">
      <c r="Q341" s="17"/>
      <c r="R341" s="17"/>
    </row>
    <row r="342" spans="17:18">
      <c r="Q342" s="17"/>
      <c r="R342" s="17"/>
    </row>
    <row r="343" spans="17:18">
      <c r="Q343" s="17"/>
      <c r="R343" s="17"/>
    </row>
    <row r="344" spans="17:18">
      <c r="Q344" s="17"/>
      <c r="R344" s="17"/>
    </row>
    <row r="345" spans="17:18">
      <c r="Q345" s="17"/>
      <c r="R345" s="17"/>
    </row>
    <row r="346" spans="17:18">
      <c r="Q346" s="17"/>
      <c r="R346" s="17"/>
    </row>
    <row r="347" spans="17:18">
      <c r="Q347" s="17"/>
      <c r="R347" s="17"/>
    </row>
    <row r="348" spans="17:18">
      <c r="Q348" s="17"/>
      <c r="R348" s="17"/>
    </row>
    <row r="349" spans="17:18">
      <c r="Q349" s="17"/>
      <c r="R349" s="17"/>
    </row>
    <row r="350" spans="17:18">
      <c r="Q350" s="17"/>
      <c r="R350" s="17"/>
    </row>
    <row r="351" spans="17:18">
      <c r="Q351" s="17"/>
      <c r="R351" s="17"/>
    </row>
    <row r="352" spans="17:18">
      <c r="Q352" s="17"/>
      <c r="R352" s="17"/>
    </row>
    <row r="353" spans="17:18">
      <c r="Q353" s="17"/>
      <c r="R353" s="17"/>
    </row>
    <row r="354" spans="17:18">
      <c r="Q354" s="17"/>
      <c r="R354" s="17"/>
    </row>
    <row r="355" spans="17:18">
      <c r="Q355" s="17"/>
      <c r="R355" s="17"/>
    </row>
    <row r="356" spans="17:18">
      <c r="Q356" s="17"/>
      <c r="R356" s="17"/>
    </row>
    <row r="357" spans="17:18">
      <c r="Q357" s="17"/>
      <c r="R357" s="17"/>
    </row>
    <row r="358" spans="17:18">
      <c r="Q358" s="17"/>
      <c r="R358" s="17"/>
    </row>
    <row r="359" spans="17:18">
      <c r="Q359" s="17"/>
      <c r="R359" s="17"/>
    </row>
    <row r="360" spans="17:18">
      <c r="Q360" s="17"/>
      <c r="R360" s="17"/>
    </row>
    <row r="361" spans="17:18">
      <c r="Q361" s="17"/>
      <c r="R361" s="17"/>
    </row>
    <row r="362" spans="17:18">
      <c r="Q362" s="17"/>
      <c r="R362" s="17"/>
    </row>
    <row r="363" spans="17:18">
      <c r="Q363" s="17"/>
      <c r="R363" s="17"/>
    </row>
    <row r="364" spans="17:18">
      <c r="Q364" s="17"/>
      <c r="R364" s="17"/>
    </row>
    <row r="365" spans="17:18">
      <c r="Q365" s="17"/>
      <c r="R365" s="17"/>
    </row>
    <row r="366" spans="17:18">
      <c r="Q366" s="17"/>
      <c r="R366" s="17"/>
    </row>
    <row r="367" spans="17:18">
      <c r="Q367" s="17"/>
      <c r="R367" s="17"/>
    </row>
    <row r="368" spans="17:18">
      <c r="Q368" s="17"/>
      <c r="R368" s="17"/>
    </row>
    <row r="369" spans="17:18">
      <c r="Q369" s="17"/>
      <c r="R369" s="17"/>
    </row>
    <row r="370" spans="17:18">
      <c r="Q370" s="17"/>
      <c r="R370" s="17"/>
    </row>
    <row r="371" spans="17:18">
      <c r="Q371" s="17"/>
      <c r="R371" s="17"/>
    </row>
    <row r="372" spans="17:18">
      <c r="Q372" s="17"/>
      <c r="R372" s="17"/>
    </row>
    <row r="373" spans="17:18">
      <c r="Q373" s="17"/>
      <c r="R373" s="17"/>
    </row>
    <row r="374" spans="17:18">
      <c r="Q374" s="17"/>
      <c r="R374" s="17"/>
    </row>
    <row r="375" spans="17:18">
      <c r="Q375" s="17"/>
      <c r="R375" s="17"/>
    </row>
    <row r="376" spans="17:18">
      <c r="Q376" s="17"/>
      <c r="R376" s="17"/>
    </row>
    <row r="377" spans="17:18">
      <c r="Q377" s="17"/>
      <c r="R377" s="17"/>
    </row>
    <row r="378" spans="17:18">
      <c r="Q378" s="17"/>
      <c r="R378" s="17"/>
    </row>
    <row r="379" spans="17:18">
      <c r="Q379" s="17"/>
      <c r="R379" s="17"/>
    </row>
    <row r="380" spans="17:18">
      <c r="Q380" s="17"/>
      <c r="R380" s="17"/>
    </row>
    <row r="381" spans="17:18">
      <c r="Q381" s="17"/>
      <c r="R381" s="17"/>
    </row>
    <row r="382" spans="17:18">
      <c r="Q382" s="17"/>
      <c r="R382" s="17"/>
    </row>
    <row r="383" spans="17:18">
      <c r="Q383" s="17"/>
      <c r="R383" s="17"/>
    </row>
    <row r="384" spans="17:18">
      <c r="Q384" s="17"/>
      <c r="R384" s="17"/>
    </row>
    <row r="385" spans="17:18">
      <c r="Q385" s="17"/>
      <c r="R385" s="17"/>
    </row>
    <row r="386" spans="17:18">
      <c r="Q386" s="17"/>
      <c r="R386" s="17"/>
    </row>
    <row r="387" spans="17:18">
      <c r="Q387" s="17"/>
      <c r="R387" s="17"/>
    </row>
    <row r="388" spans="17:18">
      <c r="Q388" s="17"/>
      <c r="R388" s="17"/>
    </row>
    <row r="389" spans="17:18">
      <c r="Q389" s="17"/>
      <c r="R389" s="17"/>
    </row>
    <row r="390" spans="17:18">
      <c r="Q390" s="17"/>
      <c r="R390" s="17"/>
    </row>
    <row r="391" spans="17:18">
      <c r="Q391" s="17"/>
      <c r="R391" s="17"/>
    </row>
    <row r="392" spans="17:18">
      <c r="Q392" s="17"/>
      <c r="R392" s="17"/>
    </row>
    <row r="393" spans="17:18">
      <c r="Q393" s="17"/>
      <c r="R393" s="17"/>
    </row>
    <row r="394" spans="17:18">
      <c r="Q394" s="17"/>
      <c r="R394" s="17"/>
    </row>
    <row r="395" spans="17:18">
      <c r="Q395" s="17"/>
      <c r="R395" s="17"/>
    </row>
    <row r="396" spans="17:18">
      <c r="Q396" s="17"/>
      <c r="R396" s="17"/>
    </row>
    <row r="397" spans="17:18">
      <c r="Q397" s="17"/>
      <c r="R397" s="17"/>
    </row>
    <row r="398" spans="17:18">
      <c r="Q398" s="17"/>
      <c r="R398" s="17"/>
    </row>
    <row r="399" spans="17:18">
      <c r="Q399" s="17"/>
      <c r="R399" s="17"/>
    </row>
    <row r="400" spans="17:18">
      <c r="Q400" s="17"/>
      <c r="R400" s="17"/>
    </row>
    <row r="401" spans="17:18">
      <c r="Q401" s="17"/>
      <c r="R401" s="17"/>
    </row>
    <row r="402" spans="17:18">
      <c r="Q402" s="17"/>
      <c r="R402" s="17"/>
    </row>
    <row r="403" spans="17:18">
      <c r="Q403" s="17"/>
      <c r="R403" s="17"/>
    </row>
    <row r="404" spans="17:18">
      <c r="Q404" s="17"/>
      <c r="R404" s="17"/>
    </row>
    <row r="405" spans="17:18">
      <c r="Q405" s="17"/>
      <c r="R405" s="17"/>
    </row>
    <row r="406" spans="17:18">
      <c r="Q406" s="17"/>
      <c r="R406" s="17"/>
    </row>
    <row r="407" spans="17:18">
      <c r="Q407" s="17"/>
      <c r="R407" s="17"/>
    </row>
    <row r="408" spans="17:18">
      <c r="Q408" s="17"/>
      <c r="R408" s="17"/>
    </row>
    <row r="409" spans="17:18">
      <c r="Q409" s="17"/>
      <c r="R409" s="17"/>
    </row>
    <row r="410" spans="17:18">
      <c r="Q410" s="17"/>
      <c r="R410" s="17"/>
    </row>
    <row r="411" spans="17:18">
      <c r="Q411" s="17"/>
      <c r="R411" s="17"/>
    </row>
    <row r="412" spans="17:18">
      <c r="Q412" s="17"/>
      <c r="R412" s="17"/>
    </row>
    <row r="413" spans="17:18">
      <c r="Q413" s="17"/>
      <c r="R413" s="17"/>
    </row>
    <row r="414" spans="17:18">
      <c r="Q414" s="17"/>
      <c r="R414" s="17"/>
    </row>
    <row r="415" spans="17:18">
      <c r="Q415" s="17"/>
      <c r="R415" s="17"/>
    </row>
    <row r="416" spans="17:18">
      <c r="Q416" s="17"/>
      <c r="R416" s="17"/>
    </row>
    <row r="417" spans="17:18">
      <c r="Q417" s="17"/>
      <c r="R417" s="17"/>
    </row>
    <row r="418" spans="17:18">
      <c r="Q418" s="17"/>
      <c r="R418" s="17"/>
    </row>
    <row r="419" spans="17:18">
      <c r="Q419" s="17"/>
      <c r="R419" s="17"/>
    </row>
    <row r="420" spans="17:18">
      <c r="Q420" s="17"/>
      <c r="R420" s="17"/>
    </row>
    <row r="421" spans="17:18">
      <c r="Q421" s="17"/>
      <c r="R421" s="17"/>
    </row>
    <row r="422" spans="17:18">
      <c r="Q422" s="17"/>
      <c r="R422" s="17"/>
    </row>
    <row r="423" spans="17:18">
      <c r="Q423" s="17"/>
      <c r="R423" s="17"/>
    </row>
    <row r="424" spans="17:18">
      <c r="Q424" s="17"/>
      <c r="R424" s="17"/>
    </row>
    <row r="425" spans="17:18">
      <c r="Q425" s="17"/>
      <c r="R425" s="17"/>
    </row>
    <row r="426" spans="17:18">
      <c r="Q426" s="17"/>
      <c r="R426" s="17"/>
    </row>
    <row r="427" spans="17:18">
      <c r="Q427" s="17"/>
      <c r="R427" s="17"/>
    </row>
    <row r="428" spans="17:18">
      <c r="Q428" s="17"/>
      <c r="R428" s="17"/>
    </row>
    <row r="429" spans="17:18">
      <c r="Q429" s="17"/>
      <c r="R429" s="17"/>
    </row>
    <row r="430" spans="17:18">
      <c r="Q430" s="17"/>
      <c r="R430" s="17"/>
    </row>
    <row r="431" spans="17:18">
      <c r="Q431" s="17"/>
      <c r="R431" s="17"/>
    </row>
    <row r="432" spans="17:18">
      <c r="Q432" s="17"/>
      <c r="R432" s="17"/>
    </row>
    <row r="433" spans="17:18">
      <c r="Q433" s="17"/>
      <c r="R433" s="17"/>
    </row>
    <row r="434" spans="17:18">
      <c r="Q434" s="17"/>
      <c r="R434" s="17"/>
    </row>
    <row r="435" spans="17:18">
      <c r="Q435" s="17"/>
      <c r="R435" s="17"/>
    </row>
    <row r="436" spans="17:18">
      <c r="Q436" s="17"/>
      <c r="R436" s="17"/>
    </row>
    <row r="437" spans="17:18">
      <c r="Q437" s="17"/>
      <c r="R437" s="17"/>
    </row>
    <row r="438" spans="17:18">
      <c r="Q438" s="17"/>
      <c r="R438" s="17"/>
    </row>
    <row r="439" spans="17:18">
      <c r="Q439" s="17"/>
      <c r="R439" s="17"/>
    </row>
    <row r="440" spans="17:18">
      <c r="Q440" s="17"/>
      <c r="R440" s="17"/>
    </row>
    <row r="441" spans="17:18">
      <c r="Q441" s="17"/>
      <c r="R441" s="17"/>
    </row>
    <row r="442" spans="17:18">
      <c r="Q442" s="17"/>
      <c r="R442" s="17"/>
    </row>
    <row r="443" spans="17:18">
      <c r="Q443" s="17"/>
      <c r="R443" s="17"/>
    </row>
    <row r="444" spans="17:18">
      <c r="Q444" s="17"/>
      <c r="R444" s="17"/>
    </row>
    <row r="445" spans="17:18">
      <c r="Q445" s="17"/>
      <c r="R445" s="17"/>
    </row>
    <row r="446" spans="17:18">
      <c r="Q446" s="17"/>
      <c r="R446" s="17"/>
    </row>
    <row r="447" spans="17:18">
      <c r="Q447" s="17"/>
      <c r="R447" s="17"/>
    </row>
    <row r="448" spans="17:18">
      <c r="Q448" s="17"/>
      <c r="R448" s="17"/>
    </row>
    <row r="449" spans="17:18">
      <c r="Q449" s="17"/>
      <c r="R449" s="17"/>
    </row>
    <row r="450" spans="17:18">
      <c r="Q450" s="17"/>
      <c r="R450" s="17"/>
    </row>
    <row r="451" spans="17:18">
      <c r="Q451" s="17"/>
      <c r="R451" s="17"/>
    </row>
    <row r="452" spans="17:18">
      <c r="Q452" s="17"/>
      <c r="R452" s="17"/>
    </row>
    <row r="453" spans="17:18">
      <c r="Q453" s="17"/>
      <c r="R453" s="17"/>
    </row>
    <row r="454" spans="17:18">
      <c r="Q454" s="17"/>
      <c r="R454" s="17"/>
    </row>
    <row r="455" spans="17:18">
      <c r="Q455" s="17"/>
      <c r="R455" s="17"/>
    </row>
    <row r="456" spans="17:18">
      <c r="Q456" s="17"/>
      <c r="R456" s="17"/>
    </row>
    <row r="457" spans="17:18">
      <c r="Q457" s="17"/>
      <c r="R457" s="17"/>
    </row>
    <row r="458" spans="17:18">
      <c r="Q458" s="17"/>
      <c r="R458" s="17"/>
    </row>
    <row r="459" spans="17:18">
      <c r="Q459" s="17"/>
      <c r="R459" s="17"/>
    </row>
    <row r="460" spans="17:18">
      <c r="Q460" s="17"/>
      <c r="R460" s="17"/>
    </row>
    <row r="461" spans="17:18">
      <c r="Q461" s="17"/>
      <c r="R461" s="17"/>
    </row>
    <row r="462" spans="17:18">
      <c r="Q462" s="17"/>
      <c r="R462" s="17"/>
    </row>
    <row r="463" spans="17:18">
      <c r="Q463" s="17"/>
      <c r="R463" s="17"/>
    </row>
    <row r="464" spans="17:18">
      <c r="Q464" s="17"/>
      <c r="R464" s="17"/>
    </row>
    <row r="465" spans="17:18">
      <c r="Q465" s="17"/>
      <c r="R465" s="17"/>
    </row>
    <row r="466" spans="17:18">
      <c r="Q466" s="17"/>
      <c r="R466" s="17"/>
    </row>
    <row r="467" spans="17:18">
      <c r="Q467" s="17"/>
      <c r="R467" s="17"/>
    </row>
    <row r="468" spans="17:18">
      <c r="Q468" s="17"/>
      <c r="R468" s="17"/>
    </row>
    <row r="469" spans="17:18">
      <c r="Q469" s="17"/>
      <c r="R469" s="17"/>
    </row>
    <row r="470" spans="17:18">
      <c r="Q470" s="17"/>
      <c r="R470" s="17"/>
    </row>
    <row r="471" spans="17:18">
      <c r="Q471" s="17"/>
      <c r="R471" s="17"/>
    </row>
    <row r="472" spans="17:18">
      <c r="Q472" s="17"/>
      <c r="R472" s="17"/>
    </row>
    <row r="473" spans="17:18">
      <c r="Q473" s="17"/>
      <c r="R473" s="17"/>
    </row>
    <row r="474" spans="17:18">
      <c r="Q474" s="17"/>
      <c r="R474" s="17"/>
    </row>
    <row r="475" spans="17:18">
      <c r="Q475" s="17"/>
      <c r="R475" s="17"/>
    </row>
    <row r="476" spans="17:18">
      <c r="Q476" s="17"/>
      <c r="R476" s="17"/>
    </row>
    <row r="477" spans="17:18">
      <c r="Q477" s="17"/>
      <c r="R477" s="17"/>
    </row>
    <row r="478" spans="17:18">
      <c r="Q478" s="17"/>
      <c r="R478" s="17"/>
    </row>
    <row r="479" spans="17:18">
      <c r="Q479" s="17"/>
      <c r="R479" s="17"/>
    </row>
    <row r="480" spans="17:18">
      <c r="Q480" s="17"/>
      <c r="R480" s="17"/>
    </row>
    <row r="481" spans="17:18">
      <c r="Q481" s="17"/>
      <c r="R481" s="17"/>
    </row>
    <row r="482" spans="17:18">
      <c r="Q482" s="17"/>
      <c r="R482" s="17"/>
    </row>
    <row r="483" spans="17:18">
      <c r="Q483" s="17"/>
      <c r="R483" s="17"/>
    </row>
    <row r="484" spans="17:18">
      <c r="Q484" s="17"/>
      <c r="R484" s="17"/>
    </row>
    <row r="485" spans="17:18">
      <c r="Q485" s="17"/>
      <c r="R485" s="17"/>
    </row>
    <row r="486" spans="17:18">
      <c r="Q486" s="17"/>
      <c r="R486" s="17"/>
    </row>
    <row r="487" spans="17:18">
      <c r="Q487" s="17"/>
      <c r="R487" s="17"/>
    </row>
    <row r="488" spans="17:18">
      <c r="Q488" s="17"/>
      <c r="R488" s="17"/>
    </row>
    <row r="489" spans="17:18">
      <c r="Q489" s="17"/>
      <c r="R489" s="17"/>
    </row>
    <row r="490" spans="17:18">
      <c r="Q490" s="17"/>
      <c r="R490" s="17"/>
    </row>
    <row r="491" spans="17:18">
      <c r="Q491" s="17"/>
      <c r="R491" s="17"/>
    </row>
    <row r="492" spans="17:18">
      <c r="Q492" s="17"/>
      <c r="R492" s="17"/>
    </row>
    <row r="493" spans="17:18">
      <c r="Q493" s="17"/>
      <c r="R493" s="17"/>
    </row>
    <row r="494" spans="17:18">
      <c r="Q494" s="17"/>
      <c r="R494" s="17"/>
    </row>
    <row r="495" spans="17:18">
      <c r="Q495" s="17"/>
      <c r="R495" s="17"/>
    </row>
    <row r="496" spans="17:18">
      <c r="Q496" s="17"/>
      <c r="R496" s="17"/>
    </row>
    <row r="497" spans="17:18">
      <c r="Q497" s="17"/>
      <c r="R497" s="17"/>
    </row>
    <row r="498" spans="17:18">
      <c r="Q498" s="17"/>
      <c r="R498" s="17"/>
    </row>
    <row r="499" spans="17:18">
      <c r="Q499" s="17"/>
      <c r="R499" s="17"/>
    </row>
    <row r="500" spans="17:18">
      <c r="Q500" s="17"/>
      <c r="R500" s="17"/>
    </row>
    <row r="501" spans="17:18">
      <c r="Q501" s="17"/>
      <c r="R501" s="17"/>
    </row>
    <row r="502" spans="17:18">
      <c r="Q502" s="17"/>
      <c r="R502" s="17"/>
    </row>
    <row r="503" spans="17:18">
      <c r="Q503" s="17"/>
      <c r="R503" s="17"/>
    </row>
    <row r="504" spans="17:18">
      <c r="Q504" s="17"/>
      <c r="R504" s="17"/>
    </row>
    <row r="505" spans="17:18">
      <c r="Q505" s="17"/>
      <c r="R505" s="17"/>
    </row>
    <row r="506" spans="17:18">
      <c r="Q506" s="17"/>
      <c r="R506" s="17"/>
    </row>
    <row r="507" spans="17:18">
      <c r="Q507" s="17"/>
      <c r="R507" s="17"/>
    </row>
    <row r="508" spans="17:18">
      <c r="Q508" s="17"/>
      <c r="R508" s="17"/>
    </row>
    <row r="509" spans="17:18">
      <c r="Q509" s="17"/>
      <c r="R509" s="17"/>
    </row>
    <row r="510" spans="17:18">
      <c r="Q510" s="17"/>
      <c r="R510" s="17"/>
    </row>
    <row r="511" spans="17:18">
      <c r="Q511" s="17"/>
      <c r="R511" s="17"/>
    </row>
    <row r="512" spans="17:18">
      <c r="Q512" s="17"/>
      <c r="R512" s="17"/>
    </row>
    <row r="513" spans="17:18">
      <c r="Q513" s="17"/>
      <c r="R513" s="17"/>
    </row>
    <row r="514" spans="17:18">
      <c r="Q514" s="17"/>
      <c r="R514" s="17"/>
    </row>
    <row r="515" spans="17:18">
      <c r="Q515" s="17"/>
      <c r="R515" s="17"/>
    </row>
    <row r="516" spans="17:18">
      <c r="Q516" s="17"/>
      <c r="R516" s="17"/>
    </row>
    <row r="517" spans="17:18">
      <c r="Q517" s="17"/>
      <c r="R517" s="17"/>
    </row>
    <row r="518" spans="17:18">
      <c r="Q518" s="17"/>
      <c r="R518" s="17"/>
    </row>
    <row r="519" spans="17:18">
      <c r="Q519" s="17"/>
      <c r="R519" s="17"/>
    </row>
    <row r="520" spans="17:18">
      <c r="Q520" s="17"/>
      <c r="R520" s="17"/>
    </row>
    <row r="521" spans="17:18">
      <c r="Q521" s="17"/>
      <c r="R521" s="17"/>
    </row>
    <row r="522" spans="17:18">
      <c r="Q522" s="17"/>
      <c r="R522" s="17"/>
    </row>
    <row r="523" spans="17:18">
      <c r="Q523" s="17"/>
      <c r="R523" s="17"/>
    </row>
    <row r="524" spans="17:18">
      <c r="Q524" s="17"/>
      <c r="R524" s="17"/>
    </row>
    <row r="525" spans="17:18">
      <c r="Q525" s="17"/>
      <c r="R525" s="17"/>
    </row>
    <row r="526" spans="17:18">
      <c r="Q526" s="17"/>
      <c r="R526" s="17"/>
    </row>
    <row r="527" spans="17:18">
      <c r="Q527" s="17"/>
      <c r="R527" s="17"/>
    </row>
    <row r="528" spans="17:18">
      <c r="Q528" s="17"/>
      <c r="R528" s="17"/>
    </row>
    <row r="529" spans="17:18">
      <c r="Q529" s="17"/>
      <c r="R529" s="17"/>
    </row>
    <row r="530" spans="17:18">
      <c r="Q530" s="17"/>
      <c r="R530" s="17"/>
    </row>
    <row r="531" spans="17:18">
      <c r="Q531" s="17"/>
      <c r="R531" s="17"/>
    </row>
    <row r="532" spans="17:18">
      <c r="Q532" s="17"/>
      <c r="R532" s="17"/>
    </row>
    <row r="533" spans="17:18">
      <c r="Q533" s="17"/>
      <c r="R533" s="17"/>
    </row>
    <row r="534" spans="17:18">
      <c r="Q534" s="17"/>
      <c r="R534" s="17"/>
    </row>
    <row r="535" spans="17:18">
      <c r="Q535" s="17"/>
      <c r="R535" s="17"/>
    </row>
    <row r="536" spans="17:18">
      <c r="Q536" s="17"/>
      <c r="R536" s="17"/>
    </row>
    <row r="537" spans="17:18">
      <c r="Q537" s="17"/>
      <c r="R537" s="17"/>
    </row>
    <row r="538" spans="17:18">
      <c r="Q538" s="17"/>
      <c r="R538" s="17"/>
    </row>
    <row r="539" spans="17:18">
      <c r="Q539" s="17"/>
      <c r="R539" s="17"/>
    </row>
    <row r="540" spans="17:18">
      <c r="Q540" s="17"/>
      <c r="R540" s="17"/>
    </row>
    <row r="541" spans="17:18">
      <c r="Q541" s="17"/>
      <c r="R541" s="17"/>
    </row>
    <row r="542" spans="17:18">
      <c r="Q542" s="17"/>
      <c r="R542" s="17"/>
    </row>
    <row r="543" spans="17:18">
      <c r="Q543" s="17"/>
      <c r="R543" s="17"/>
    </row>
    <row r="544" spans="17:18">
      <c r="Q544" s="17"/>
      <c r="R544" s="17"/>
    </row>
    <row r="545" spans="17:18">
      <c r="Q545" s="17"/>
      <c r="R545" s="17"/>
    </row>
    <row r="546" spans="17:18">
      <c r="Q546" s="17"/>
      <c r="R546" s="17"/>
    </row>
    <row r="547" spans="17:18">
      <c r="Q547" s="17"/>
      <c r="R547" s="17"/>
    </row>
    <row r="548" spans="17:18">
      <c r="Q548" s="17"/>
      <c r="R548" s="17"/>
    </row>
    <row r="549" spans="17:18">
      <c r="Q549" s="17"/>
      <c r="R549" s="17"/>
    </row>
    <row r="550" spans="17:18">
      <c r="Q550" s="17"/>
      <c r="R550" s="17"/>
    </row>
    <row r="551" spans="17:18">
      <c r="Q551" s="17"/>
      <c r="R551" s="17"/>
    </row>
    <row r="552" spans="17:18">
      <c r="Q552" s="17"/>
      <c r="R552" s="17"/>
    </row>
    <row r="553" spans="17:18">
      <c r="Q553" s="17"/>
      <c r="R553" s="17"/>
    </row>
    <row r="554" spans="17:18">
      <c r="Q554" s="17"/>
      <c r="R554" s="17"/>
    </row>
    <row r="555" spans="17:18">
      <c r="Q555" s="17"/>
      <c r="R555" s="17"/>
    </row>
    <row r="556" spans="17:18">
      <c r="Q556" s="17"/>
      <c r="R556" s="17"/>
    </row>
    <row r="557" spans="17:18">
      <c r="Q557" s="17"/>
      <c r="R557" s="17"/>
    </row>
    <row r="558" spans="17:18">
      <c r="Q558" s="17"/>
      <c r="R558" s="17"/>
    </row>
    <row r="559" spans="17:18">
      <c r="Q559" s="17"/>
      <c r="R559" s="17"/>
    </row>
    <row r="560" spans="17:18">
      <c r="Q560" s="17"/>
      <c r="R560" s="17"/>
    </row>
    <row r="561" spans="17:18">
      <c r="Q561" s="17"/>
      <c r="R561" s="17"/>
    </row>
    <row r="562" spans="17:18">
      <c r="Q562" s="17"/>
      <c r="R562" s="17"/>
    </row>
    <row r="563" spans="17:18">
      <c r="Q563" s="17"/>
      <c r="R563" s="17"/>
    </row>
    <row r="564" spans="17:18">
      <c r="Q564" s="17"/>
      <c r="R564" s="17"/>
    </row>
    <row r="565" spans="17:18">
      <c r="Q565" s="17"/>
      <c r="R565" s="17"/>
    </row>
    <row r="566" spans="17:18">
      <c r="Q566" s="17"/>
      <c r="R566" s="17"/>
    </row>
    <row r="567" spans="17:18">
      <c r="Q567" s="17"/>
      <c r="R567" s="17"/>
    </row>
    <row r="568" spans="17:18">
      <c r="Q568" s="17"/>
      <c r="R568" s="17"/>
    </row>
    <row r="569" spans="17:18">
      <c r="Q569" s="17"/>
      <c r="R569" s="17"/>
    </row>
    <row r="570" spans="17:18">
      <c r="Q570" s="17"/>
      <c r="R570" s="17"/>
    </row>
    <row r="571" spans="17:18">
      <c r="Q571" s="17"/>
      <c r="R571" s="17"/>
    </row>
    <row r="572" spans="17:18">
      <c r="Q572" s="17"/>
      <c r="R572" s="17"/>
    </row>
    <row r="573" spans="17:18">
      <c r="Q573" s="17"/>
      <c r="R573" s="17"/>
    </row>
    <row r="574" spans="17:18">
      <c r="Q574" s="17"/>
      <c r="R574" s="17"/>
    </row>
    <row r="575" spans="17:18">
      <c r="Q575" s="17"/>
      <c r="R575" s="17"/>
    </row>
    <row r="576" spans="17:18">
      <c r="Q576" s="17"/>
      <c r="R576" s="17"/>
    </row>
    <row r="577" spans="17:18">
      <c r="Q577" s="17"/>
      <c r="R577" s="17"/>
    </row>
    <row r="578" spans="17:18">
      <c r="Q578" s="17"/>
      <c r="R578" s="17"/>
    </row>
    <row r="579" spans="17:18">
      <c r="Q579" s="17"/>
      <c r="R579" s="17"/>
    </row>
    <row r="580" spans="17:18">
      <c r="Q580" s="17"/>
      <c r="R580" s="17"/>
    </row>
    <row r="581" spans="17:18">
      <c r="Q581" s="17"/>
      <c r="R581" s="17"/>
    </row>
    <row r="582" spans="17:18">
      <c r="Q582" s="17"/>
      <c r="R582" s="17"/>
    </row>
    <row r="583" spans="17:18">
      <c r="Q583" s="17"/>
      <c r="R583" s="17"/>
    </row>
    <row r="584" spans="17:18">
      <c r="Q584" s="17"/>
      <c r="R584" s="17"/>
    </row>
    <row r="585" spans="17:18">
      <c r="Q585" s="17"/>
      <c r="R585" s="17"/>
    </row>
    <row r="586" spans="17:18">
      <c r="Q586" s="17"/>
      <c r="R586" s="17"/>
    </row>
    <row r="587" spans="17:18">
      <c r="Q587" s="17"/>
      <c r="R587" s="17"/>
    </row>
    <row r="588" spans="17:18">
      <c r="Q588" s="17"/>
      <c r="R588" s="17"/>
    </row>
    <row r="589" spans="17:18">
      <c r="Q589" s="17"/>
      <c r="R589" s="17"/>
    </row>
    <row r="590" spans="17:18">
      <c r="Q590" s="17"/>
      <c r="R590" s="17"/>
    </row>
    <row r="591" spans="17:18">
      <c r="Q591" s="17"/>
      <c r="R591" s="17"/>
    </row>
    <row r="592" spans="17:18">
      <c r="Q592" s="17"/>
      <c r="R592" s="17"/>
    </row>
    <row r="593" spans="17:18">
      <c r="Q593" s="17"/>
      <c r="R593" s="17"/>
    </row>
    <row r="594" spans="17:18">
      <c r="Q594" s="17"/>
      <c r="R594" s="17"/>
    </row>
    <row r="595" spans="17:18">
      <c r="Q595" s="17"/>
      <c r="R595" s="17"/>
    </row>
    <row r="596" spans="17:18">
      <c r="Q596" s="17"/>
      <c r="R596" s="17"/>
    </row>
    <row r="597" spans="17:18">
      <c r="Q597" s="17"/>
      <c r="R597" s="17"/>
    </row>
    <row r="598" spans="17:18">
      <c r="Q598" s="17"/>
      <c r="R598" s="17"/>
    </row>
    <row r="599" spans="17:18">
      <c r="Q599" s="17"/>
      <c r="R599" s="17"/>
    </row>
    <row r="600" spans="17:18">
      <c r="Q600" s="17"/>
      <c r="R600" s="17"/>
    </row>
    <row r="601" spans="17:18">
      <c r="Q601" s="17"/>
      <c r="R601" s="17"/>
    </row>
    <row r="602" spans="17:18">
      <c r="Q602" s="17"/>
      <c r="R602" s="17"/>
    </row>
    <row r="603" spans="17:18">
      <c r="Q603" s="17"/>
      <c r="R603" s="17"/>
    </row>
    <row r="604" spans="17:18">
      <c r="Q604" s="17"/>
      <c r="R604" s="17"/>
    </row>
    <row r="605" spans="17:18">
      <c r="Q605" s="17"/>
      <c r="R605" s="17"/>
    </row>
    <row r="606" spans="17:18">
      <c r="Q606" s="17"/>
      <c r="R606" s="17"/>
    </row>
    <row r="607" spans="17:18">
      <c r="Q607" s="17"/>
      <c r="R607" s="17"/>
    </row>
  </sheetData>
  <customSheetViews>
    <customSheetView guid="{692423B7-2A5C-4718-9D74-3B575C0A7CDC}" scale="75" showPageBreaks="1" showGridLines="0" printArea="1">
      <pane xSplit="5" ySplit="5" topLeftCell="F39" activePane="bottomRight" state="frozen"/>
      <selection pane="bottomRight" activeCell="A49" sqref="A49"/>
      <pageMargins left="0.19685039370078741" right="0.19685039370078741" top="0.59055118110236227" bottom="0.59055118110236227" header="0" footer="0"/>
      <printOptions horizontalCentered="1"/>
      <pageSetup scale="40" orientation="portrait" r:id="rId1"/>
      <headerFooter alignWithMargins="0">
        <oddHeader xml:space="preserve">&amp;C
</oddHeader>
      </headerFooter>
    </customSheetView>
    <customSheetView guid="{409AC1F2-8A04-4243-9FD4-B5D675E840D6}" scale="75" showGridLines="0">
      <pane xSplit="5" ySplit="5" topLeftCell="F6" activePane="bottomRight" state="frozen"/>
      <selection pane="bottomRight" activeCell="N12" sqref="N12"/>
      <pageMargins left="0.19685039370078741" right="0.19685039370078741" top="0.59055118110236227" bottom="0.59055118110236227" header="0" footer="0"/>
      <printOptions horizontalCentered="1"/>
      <pageSetup scale="40" orientation="portrait" r:id="rId2"/>
      <headerFooter alignWithMargins="0">
        <oddHeader xml:space="preserve">&amp;C
</oddHeader>
      </headerFooter>
    </customSheetView>
    <customSheetView guid="{BE35ABC3-F985-434A-9CF0-74FBA2A51D03}" showPageBreaks="1" showGridLines="0" printArea="1" view="pageBreakPreview">
      <pane xSplit="5" ySplit="5" topLeftCell="F45" activePane="bottomRight" state="frozen"/>
      <selection pane="bottomRight" activeCell="H18" sqref="H18"/>
      <pageMargins left="0.19685039370078741" right="0.19685039370078741" top="0.59055118110236227" bottom="0.59055118110236227" header="0" footer="0"/>
      <printOptions horizontalCentered="1"/>
      <pageSetup scale="40" orientation="portrait" r:id="rId3"/>
      <headerFooter alignWithMargins="0">
        <oddHeader xml:space="preserve">&amp;C
</oddHeader>
      </headerFooter>
    </customSheetView>
    <customSheetView guid="{D44BC0E2-F289-4974-BAD4-E5B26A99586C}" scale="70" showPageBreaks="1" showGridLines="0" view="pageBreakPreview">
      <pane xSplit="5" ySplit="5" topLeftCell="F6" activePane="bottomRight" state="frozen"/>
      <selection pane="bottomRight" activeCell="H18" sqref="H18"/>
      <pageMargins left="0.19685039370078741" right="0.19685039370078741" top="0.59055118110236227" bottom="0.59055118110236227" header="0" footer="0"/>
      <printOptions horizontalCentered="1"/>
      <pageSetup scale="40" orientation="portrait" r:id="rId4"/>
      <headerFooter alignWithMargins="0">
        <oddHeader xml:space="preserve">&amp;C
</oddHeader>
      </headerFooter>
    </customSheetView>
    <customSheetView guid="{C740BF27-E38C-4B82-B56C-203CA6875CAB}" scale="75" showPageBreaks="1" showGridLines="0">
      <pane xSplit="5" ySplit="5" topLeftCell="F6" activePane="bottomRight" state="frozen"/>
      <selection pane="bottomRight" activeCell="A49" sqref="A49"/>
      <pageMargins left="0.19685039370078741" right="0.19685039370078741" top="0.59055118110236227" bottom="0.59055118110236227" header="0" footer="0"/>
      <printOptions horizontalCentered="1"/>
      <pageSetup scale="40" orientation="portrait" r:id="rId5"/>
      <headerFooter alignWithMargins="0">
        <oddHeader xml:space="preserve">&amp;C
</oddHeader>
      </headerFooter>
    </customSheetView>
  </customSheetViews>
  <mergeCells count="20">
    <mergeCell ref="B14:E14"/>
    <mergeCell ref="P4:P5"/>
    <mergeCell ref="N4:N5"/>
    <mergeCell ref="A57:Q57"/>
    <mergeCell ref="Q4:Q5"/>
    <mergeCell ref="A4:E5"/>
    <mergeCell ref="B16:E16"/>
    <mergeCell ref="G4:G5"/>
    <mergeCell ref="F4:F5"/>
    <mergeCell ref="C25:E25"/>
    <mergeCell ref="B12:E12"/>
    <mergeCell ref="B18:E18"/>
    <mergeCell ref="B20:E20"/>
    <mergeCell ref="M4:M5"/>
    <mergeCell ref="L4:L5"/>
    <mergeCell ref="K4:K5"/>
    <mergeCell ref="J4:J5"/>
    <mergeCell ref="I4:I5"/>
    <mergeCell ref="H4:H5"/>
    <mergeCell ref="O4:O5"/>
  </mergeCells>
  <phoneticPr fontId="0" type="noConversion"/>
  <printOptions horizontalCentered="1" gridLinesSet="0"/>
  <pageMargins left="0.19685039370078741" right="0.19685039370078741" top="0.59055118110236227" bottom="0.59055118110236227" header="0" footer="0"/>
  <pageSetup scale="45" orientation="portrait" r:id="rId6"/>
  <headerFooter alignWithMargins="0">
    <oddHeader xml:space="preserve">&amp;C
</oddHeader>
  </headerFooter>
  <legacyDrawingHF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9">
    <tabColor rgb="FF92D050"/>
  </sheetPr>
  <dimension ref="A1:V73"/>
  <sheetViews>
    <sheetView showGridLines="0" view="pageBreakPreview" zoomScaleNormal="75" zoomScaleSheetLayoutView="100" workbookViewId="0">
      <pane xSplit="5" topLeftCell="F1" activePane="topRight" state="frozen"/>
      <selection activeCell="G21" sqref="G21"/>
      <selection pane="topRight" activeCell="J13" sqref="J13"/>
    </sheetView>
  </sheetViews>
  <sheetFormatPr baseColWidth="10" defaultColWidth="9.77734375" defaultRowHeight="15"/>
  <cols>
    <col min="1" max="4" width="2.77734375" style="4" customWidth="1"/>
    <col min="5" max="5" width="30.5546875" style="4" customWidth="1"/>
    <col min="6" max="16" width="12.5546875" style="4" customWidth="1"/>
    <col min="17" max="17" width="8.33203125" style="17" customWidth="1"/>
    <col min="18" max="18" width="9.77734375" style="5"/>
    <col min="19" max="19" width="12.6640625" style="4" bestFit="1" customWidth="1"/>
    <col min="20" max="16384" width="9.77734375" style="4"/>
  </cols>
  <sheetData>
    <row r="1" spans="1:22" ht="21" customHeight="1">
      <c r="A1" s="275" t="s">
        <v>591</v>
      </c>
      <c r="B1" s="275"/>
      <c r="C1" s="275"/>
      <c r="D1" s="275"/>
      <c r="E1" s="275"/>
      <c r="F1" s="358"/>
      <c r="G1" s="358"/>
      <c r="H1" s="358"/>
      <c r="I1" s="358"/>
      <c r="J1" s="358"/>
      <c r="K1" s="358"/>
      <c r="L1" s="379"/>
      <c r="M1" s="379"/>
      <c r="N1" s="379"/>
      <c r="O1" s="379"/>
      <c r="P1" s="379"/>
      <c r="Q1" s="586" t="s">
        <v>237</v>
      </c>
      <c r="R1" s="4"/>
    </row>
    <row r="2" spans="1:22" ht="21" customHeight="1">
      <c r="A2" s="256" t="s">
        <v>504</v>
      </c>
      <c r="B2" s="549"/>
      <c r="C2" s="549"/>
      <c r="D2" s="549"/>
      <c r="E2" s="549"/>
      <c r="F2" s="565"/>
      <c r="G2" s="565"/>
      <c r="H2" s="565"/>
      <c r="I2" s="565"/>
      <c r="J2" s="565"/>
      <c r="K2" s="565"/>
      <c r="L2" s="565"/>
      <c r="M2" s="565"/>
      <c r="N2" s="565"/>
      <c r="O2" s="565"/>
      <c r="P2" s="565"/>
      <c r="Q2" s="264"/>
      <c r="R2" s="4"/>
    </row>
    <row r="3" spans="1:22" ht="15" customHeight="1">
      <c r="A3" s="339"/>
      <c r="B3" s="359"/>
      <c r="C3" s="359"/>
      <c r="D3" s="359"/>
      <c r="E3" s="359"/>
      <c r="F3" s="419"/>
      <c r="G3" s="419"/>
      <c r="H3" s="419"/>
      <c r="I3" s="419"/>
      <c r="J3" s="419"/>
      <c r="K3" s="419"/>
      <c r="L3" s="419"/>
      <c r="M3" s="419"/>
      <c r="N3" s="419"/>
      <c r="O3" s="419"/>
      <c r="P3" s="419"/>
      <c r="Q3" s="342"/>
      <c r="R3" s="7"/>
      <c r="S3" s="7"/>
      <c r="T3" s="7"/>
      <c r="U3" s="7"/>
      <c r="V3" s="7"/>
    </row>
    <row r="4" spans="1:22" ht="24.95" customHeight="1">
      <c r="A4" s="713" t="s">
        <v>62</v>
      </c>
      <c r="B4" s="713"/>
      <c r="C4" s="713"/>
      <c r="D4" s="713"/>
      <c r="E4" s="713"/>
      <c r="F4" s="711">
        <v>2007</v>
      </c>
      <c r="G4" s="711">
        <v>2008</v>
      </c>
      <c r="H4" s="711">
        <v>2009</v>
      </c>
      <c r="I4" s="711">
        <v>2010</v>
      </c>
      <c r="J4" s="711">
        <v>2011</v>
      </c>
      <c r="K4" s="711">
        <v>2012</v>
      </c>
      <c r="L4" s="711">
        <v>2013</v>
      </c>
      <c r="M4" s="711">
        <v>2014</v>
      </c>
      <c r="N4" s="711">
        <v>2015</v>
      </c>
      <c r="O4" s="711">
        <v>2016</v>
      </c>
      <c r="P4" s="711" t="s">
        <v>503</v>
      </c>
      <c r="Q4" s="715" t="s">
        <v>25</v>
      </c>
      <c r="R4" s="7"/>
      <c r="S4" s="7"/>
      <c r="T4" s="7"/>
      <c r="U4" s="7"/>
      <c r="V4" s="7"/>
    </row>
    <row r="5" spans="1:22" ht="24.95" customHeight="1">
      <c r="A5" s="714"/>
      <c r="B5" s="714"/>
      <c r="C5" s="714"/>
      <c r="D5" s="714"/>
      <c r="E5" s="714"/>
      <c r="F5" s="712"/>
      <c r="G5" s="712"/>
      <c r="H5" s="712"/>
      <c r="I5" s="712"/>
      <c r="J5" s="712"/>
      <c r="K5" s="712"/>
      <c r="L5" s="712"/>
      <c r="M5" s="712"/>
      <c r="N5" s="712"/>
      <c r="O5" s="712"/>
      <c r="P5" s="712"/>
      <c r="Q5" s="712"/>
      <c r="R5" s="7"/>
      <c r="S5" s="7"/>
      <c r="T5" s="7"/>
      <c r="U5" s="7"/>
      <c r="V5" s="7"/>
    </row>
    <row r="6" spans="1:22" ht="24.95" customHeight="1">
      <c r="A6" s="229" t="s">
        <v>533</v>
      </c>
      <c r="B6" s="199"/>
      <c r="C6" s="199"/>
      <c r="D6" s="199"/>
      <c r="E6" s="199"/>
      <c r="F6" s="434"/>
      <c r="G6" s="434"/>
      <c r="H6" s="434"/>
      <c r="I6" s="434"/>
      <c r="J6" s="434"/>
      <c r="K6" s="434"/>
      <c r="L6" s="434"/>
      <c r="M6" s="434"/>
      <c r="N6" s="434"/>
      <c r="O6" s="434"/>
      <c r="P6" s="434"/>
      <c r="Q6" s="435"/>
    </row>
    <row r="7" spans="1:22" ht="24.95" customHeight="1">
      <c r="A7" s="585"/>
      <c r="B7" s="695" t="s">
        <v>471</v>
      </c>
      <c r="C7" s="695"/>
      <c r="D7" s="695"/>
      <c r="E7" s="695"/>
      <c r="F7" s="277"/>
      <c r="G7" s="277"/>
      <c r="H7" s="277"/>
      <c r="I7" s="277"/>
      <c r="J7" s="277"/>
      <c r="K7" s="277"/>
      <c r="L7" s="277"/>
      <c r="M7" s="277"/>
      <c r="N7" s="277"/>
      <c r="O7" s="277"/>
      <c r="P7" s="277"/>
      <c r="Q7" s="436"/>
      <c r="R7" s="425"/>
      <c r="S7" s="437"/>
      <c r="V7" s="13"/>
    </row>
    <row r="8" spans="1:22" ht="24.95" customHeight="1">
      <c r="A8" s="585"/>
      <c r="B8" s="212" t="s">
        <v>47</v>
      </c>
      <c r="C8" s="585"/>
      <c r="D8" s="585"/>
      <c r="E8" s="585"/>
      <c r="F8" s="277"/>
      <c r="G8" s="277"/>
      <c r="H8" s="277"/>
      <c r="I8" s="277"/>
      <c r="J8" s="277"/>
      <c r="K8" s="277"/>
      <c r="L8" s="277"/>
      <c r="M8" s="277"/>
      <c r="N8" s="277"/>
      <c r="O8" s="277"/>
      <c r="P8" s="277"/>
      <c r="Q8" s="436"/>
      <c r="R8" s="425"/>
      <c r="S8" s="437"/>
      <c r="V8" s="13"/>
    </row>
    <row r="9" spans="1:22" s="23" customFormat="1" ht="24.95" customHeight="1">
      <c r="A9" s="438"/>
      <c r="B9" s="439"/>
      <c r="C9" s="439" t="s">
        <v>222</v>
      </c>
      <c r="D9" s="439"/>
      <c r="E9" s="439"/>
      <c r="F9" s="313">
        <v>3100.3659356592925</v>
      </c>
      <c r="G9" s="313">
        <v>3337.6795346449994</v>
      </c>
      <c r="H9" s="313">
        <v>3188.7722989483123</v>
      </c>
      <c r="I9" s="313">
        <v>3069.2355907063416</v>
      </c>
      <c r="J9" s="313">
        <v>4121.121870284961</v>
      </c>
      <c r="K9" s="313">
        <v>4003.629685600808</v>
      </c>
      <c r="L9" s="313">
        <v>3316.5299249414397</v>
      </c>
      <c r="M9" s="313">
        <v>3043.2825696815858</v>
      </c>
      <c r="N9" s="313">
        <v>3299.9102672323543</v>
      </c>
      <c r="O9" s="313">
        <v>3087.0044518046998</v>
      </c>
      <c r="P9" s="313">
        <v>3000.9996129154874</v>
      </c>
      <c r="Q9" s="365">
        <v>-0.32521712785406054</v>
      </c>
      <c r="R9" s="440"/>
      <c r="S9" s="437"/>
      <c r="V9" s="24"/>
    </row>
    <row r="10" spans="1:22" s="23" customFormat="1" ht="24.95" customHeight="1">
      <c r="A10" s="441"/>
      <c r="B10" s="430"/>
      <c r="C10" s="430" t="s">
        <v>242</v>
      </c>
      <c r="D10" s="430"/>
      <c r="E10" s="430"/>
      <c r="F10" s="314">
        <v>2632.1224290394848</v>
      </c>
      <c r="G10" s="314">
        <v>4360.011543868789</v>
      </c>
      <c r="H10" s="314">
        <v>3291.4439275099426</v>
      </c>
      <c r="I10" s="314">
        <v>2937.0608247585019</v>
      </c>
      <c r="J10" s="314">
        <v>3633.8507836580966</v>
      </c>
      <c r="K10" s="314">
        <v>3602.7005655425251</v>
      </c>
      <c r="L10" s="314">
        <v>3499.6018801715563</v>
      </c>
      <c r="M10" s="314">
        <v>3314.7495943683589</v>
      </c>
      <c r="N10" s="314">
        <v>3680.8204314771056</v>
      </c>
      <c r="O10" s="314">
        <v>3199.8977865653824</v>
      </c>
      <c r="P10" s="314">
        <v>3153.6682066533954</v>
      </c>
      <c r="Q10" s="366">
        <v>1.8241964199508853</v>
      </c>
      <c r="R10" s="440"/>
      <c r="S10" s="437"/>
      <c r="V10" s="24"/>
    </row>
    <row r="11" spans="1:22" s="23" customFormat="1" ht="24.95" customHeight="1">
      <c r="A11" s="438"/>
      <c r="B11" s="439"/>
      <c r="C11" s="439" t="s">
        <v>223</v>
      </c>
      <c r="D11" s="439"/>
      <c r="E11" s="439"/>
      <c r="F11" s="313">
        <v>8867.4129843693263</v>
      </c>
      <c r="G11" s="313">
        <v>10854.863599732224</v>
      </c>
      <c r="H11" s="313">
        <v>13700.744739861724</v>
      </c>
      <c r="I11" s="313">
        <v>9575.8650945513637</v>
      </c>
      <c r="J11" s="313">
        <v>12263.475796062392</v>
      </c>
      <c r="K11" s="313">
        <v>12733.995323968034</v>
      </c>
      <c r="L11" s="313">
        <v>9766.833138102591</v>
      </c>
      <c r="M11" s="313">
        <v>8505.9472400038849</v>
      </c>
      <c r="N11" s="313">
        <v>9419.6066030245056</v>
      </c>
      <c r="O11" s="313">
        <v>10658.482618429131</v>
      </c>
      <c r="P11" s="313">
        <v>11500.812344864315</v>
      </c>
      <c r="Q11" s="365">
        <v>2.6344497239322306</v>
      </c>
      <c r="R11" s="440"/>
      <c r="S11" s="437"/>
      <c r="V11" s="24"/>
    </row>
    <row r="12" spans="1:22" s="23" customFormat="1" ht="24.95" customHeight="1">
      <c r="A12" s="441"/>
      <c r="B12" s="430"/>
      <c r="C12" s="430" t="s">
        <v>224</v>
      </c>
      <c r="D12" s="430"/>
      <c r="E12" s="430"/>
      <c r="F12" s="314">
        <v>2442.9383914010873</v>
      </c>
      <c r="G12" s="314">
        <v>2737.8891479897379</v>
      </c>
      <c r="H12" s="314">
        <v>2457.1658195678974</v>
      </c>
      <c r="I12" s="314">
        <v>2473.4738251553144</v>
      </c>
      <c r="J12" s="314">
        <v>3487.2601560209987</v>
      </c>
      <c r="K12" s="314">
        <v>3407.2035605461083</v>
      </c>
      <c r="L12" s="314">
        <v>2876.4832390774773</v>
      </c>
      <c r="M12" s="314">
        <v>2325.1914913196397</v>
      </c>
      <c r="N12" s="314">
        <v>2874.6810945078996</v>
      </c>
      <c r="O12" s="314">
        <v>2701.2207069637634</v>
      </c>
      <c r="P12" s="314">
        <v>2622.3961337493092</v>
      </c>
      <c r="Q12" s="366">
        <v>0.71138723371833024</v>
      </c>
      <c r="R12" s="440"/>
      <c r="S12" s="437"/>
      <c r="V12" s="24"/>
    </row>
    <row r="13" spans="1:22" s="23" customFormat="1" ht="24.95" customHeight="1">
      <c r="A13" s="438"/>
      <c r="B13" s="439"/>
      <c r="C13" s="439" t="s">
        <v>225</v>
      </c>
      <c r="D13" s="439"/>
      <c r="E13" s="439"/>
      <c r="F13" s="313">
        <v>2635.9566401237607</v>
      </c>
      <c r="G13" s="313">
        <v>4296.9081402908514</v>
      </c>
      <c r="H13" s="313">
        <v>3917.4085616301468</v>
      </c>
      <c r="I13" s="313">
        <v>3461.2374606606409</v>
      </c>
      <c r="J13" s="313">
        <v>3807.3946828503922</v>
      </c>
      <c r="K13" s="313">
        <v>3769.3008785495836</v>
      </c>
      <c r="L13" s="313">
        <v>3856.9267261002788</v>
      </c>
      <c r="M13" s="313">
        <v>3875.6056437527059</v>
      </c>
      <c r="N13" s="313">
        <v>3463.052808344723</v>
      </c>
      <c r="O13" s="313">
        <v>3358.6707067562643</v>
      </c>
      <c r="P13" s="313">
        <v>3425.2407084103538</v>
      </c>
      <c r="Q13" s="365">
        <v>2.6538597835727984</v>
      </c>
      <c r="R13" s="440"/>
      <c r="S13" s="437"/>
      <c r="V13" s="24"/>
    </row>
    <row r="14" spans="1:22" s="23" customFormat="1" ht="24.95" customHeight="1">
      <c r="A14" s="441"/>
      <c r="B14" s="430"/>
      <c r="C14" s="430" t="s">
        <v>243</v>
      </c>
      <c r="D14" s="430"/>
      <c r="E14" s="430"/>
      <c r="F14" s="314">
        <v>4623.9696951944634</v>
      </c>
      <c r="G14" s="314">
        <v>5394.8907750957778</v>
      </c>
      <c r="H14" s="314">
        <v>5608.7136785887997</v>
      </c>
      <c r="I14" s="314">
        <v>5966.9349467037255</v>
      </c>
      <c r="J14" s="314">
        <v>6348.6930375554566</v>
      </c>
      <c r="K14" s="314">
        <v>7041.3170469588877</v>
      </c>
      <c r="L14" s="314">
        <v>6214.5040911063215</v>
      </c>
      <c r="M14" s="314">
        <v>5278.3171225272699</v>
      </c>
      <c r="N14" s="314">
        <v>5591.493195355768</v>
      </c>
      <c r="O14" s="314">
        <v>5965.622724845819</v>
      </c>
      <c r="P14" s="314">
        <v>5831.1055173194309</v>
      </c>
      <c r="Q14" s="366">
        <v>2.346640613557649</v>
      </c>
      <c r="R14" s="440"/>
      <c r="S14" s="437"/>
      <c r="V14" s="24"/>
    </row>
    <row r="15" spans="1:22" ht="24.95" customHeight="1">
      <c r="A15" s="229" t="s">
        <v>530</v>
      </c>
      <c r="B15" s="210"/>
      <c r="C15" s="210"/>
      <c r="D15" s="210"/>
      <c r="E15" s="210"/>
      <c r="F15" s="286"/>
      <c r="G15" s="286"/>
      <c r="H15" s="286"/>
      <c r="I15" s="284"/>
      <c r="J15" s="284"/>
      <c r="K15" s="299"/>
      <c r="L15" s="299"/>
      <c r="M15" s="299"/>
      <c r="N15" s="299"/>
      <c r="O15" s="299"/>
      <c r="P15" s="299"/>
      <c r="Q15" s="284"/>
      <c r="R15" s="425"/>
      <c r="S15" s="299"/>
    </row>
    <row r="16" spans="1:22" ht="24.95" customHeight="1">
      <c r="A16" s="212"/>
      <c r="B16" s="212" t="s">
        <v>227</v>
      </c>
      <c r="C16" s="212"/>
      <c r="D16" s="212"/>
      <c r="E16" s="204"/>
      <c r="F16" s="284"/>
      <c r="G16" s="284"/>
      <c r="H16" s="284"/>
      <c r="I16" s="366"/>
      <c r="J16" s="366"/>
      <c r="K16" s="299"/>
      <c r="L16" s="299"/>
      <c r="M16" s="299"/>
      <c r="N16" s="299"/>
      <c r="O16" s="299"/>
      <c r="P16" s="299"/>
      <c r="Q16" s="366"/>
      <c r="R16" s="425"/>
      <c r="S16" s="437"/>
      <c r="V16" s="13"/>
    </row>
    <row r="17" spans="1:22" ht="24.95" customHeight="1">
      <c r="A17" s="212"/>
      <c r="B17" s="212"/>
      <c r="C17" s="212" t="s">
        <v>228</v>
      </c>
      <c r="D17" s="212"/>
      <c r="E17" s="204"/>
      <c r="F17" s="284"/>
      <c r="G17" s="284"/>
      <c r="H17" s="284"/>
      <c r="I17" s="366"/>
      <c r="J17" s="366"/>
      <c r="K17" s="299"/>
      <c r="L17" s="299"/>
      <c r="M17" s="299"/>
      <c r="N17" s="299"/>
      <c r="O17" s="299"/>
      <c r="P17" s="299"/>
      <c r="Q17" s="366"/>
      <c r="R17" s="425"/>
      <c r="S17" s="437"/>
      <c r="V17" s="13"/>
    </row>
    <row r="18" spans="1:22" ht="24.95" customHeight="1">
      <c r="A18" s="211"/>
      <c r="B18" s="211"/>
      <c r="C18" s="211" t="s">
        <v>48</v>
      </c>
      <c r="D18" s="211"/>
      <c r="E18" s="205"/>
      <c r="F18" s="313">
        <v>17.218305318665085</v>
      </c>
      <c r="G18" s="313">
        <v>16.236421758538697</v>
      </c>
      <c r="H18" s="313">
        <v>19.508318174624559</v>
      </c>
      <c r="I18" s="313">
        <v>17.359351205223923</v>
      </c>
      <c r="J18" s="313">
        <v>20.296225014826867</v>
      </c>
      <c r="K18" s="313">
        <v>15.149834614500927</v>
      </c>
      <c r="L18" s="313">
        <v>10.87804221777659</v>
      </c>
      <c r="M18" s="313">
        <v>11.09939991291907</v>
      </c>
      <c r="N18" s="313">
        <v>12.815876956161649</v>
      </c>
      <c r="O18" s="313">
        <v>15.921223435535072</v>
      </c>
      <c r="P18" s="313">
        <v>17.094523182786837</v>
      </c>
      <c r="Q18" s="365">
        <v>-7.2123479579222494E-2</v>
      </c>
      <c r="R18" s="425"/>
      <c r="S18" s="437"/>
      <c r="V18" s="13"/>
    </row>
    <row r="19" spans="1:22" ht="24.95" customHeight="1">
      <c r="A19" s="212"/>
      <c r="B19" s="212"/>
      <c r="C19" s="212" t="s">
        <v>229</v>
      </c>
      <c r="D19" s="212"/>
      <c r="E19" s="204"/>
      <c r="F19" s="314"/>
      <c r="G19" s="314"/>
      <c r="H19" s="314"/>
      <c r="I19" s="314"/>
      <c r="J19" s="314"/>
      <c r="K19" s="314"/>
      <c r="L19" s="314"/>
      <c r="M19" s="314"/>
      <c r="N19" s="314"/>
      <c r="O19" s="314"/>
      <c r="P19" s="314"/>
      <c r="Q19" s="366"/>
      <c r="R19" s="425"/>
      <c r="S19" s="437"/>
      <c r="V19" s="13"/>
    </row>
    <row r="20" spans="1:22" ht="24.95" customHeight="1">
      <c r="A20" s="212"/>
      <c r="B20" s="212"/>
      <c r="C20" s="212" t="s">
        <v>48</v>
      </c>
      <c r="D20" s="212"/>
      <c r="E20" s="204"/>
      <c r="F20" s="314">
        <v>23.356577895381001</v>
      </c>
      <c r="G20" s="314">
        <v>24.725361745994622</v>
      </c>
      <c r="H20" s="314">
        <v>23.439207754380369</v>
      </c>
      <c r="I20" s="314">
        <v>19.310493471979616</v>
      </c>
      <c r="J20" s="314">
        <v>25.445503037423183</v>
      </c>
      <c r="K20" s="314">
        <v>32.969344705124463</v>
      </c>
      <c r="L20" s="314">
        <v>28.757819770931853</v>
      </c>
      <c r="M20" s="314">
        <v>31.71621044660143</v>
      </c>
      <c r="N20" s="314">
        <v>21.883281850905711</v>
      </c>
      <c r="O20" s="314">
        <v>22.789202172432557</v>
      </c>
      <c r="P20" s="314">
        <v>28.579757308476143</v>
      </c>
      <c r="Q20" s="366">
        <v>2.0387036403457959</v>
      </c>
      <c r="R20" s="425"/>
      <c r="S20" s="437"/>
      <c r="V20" s="13"/>
    </row>
    <row r="21" spans="1:22" ht="24.95" customHeight="1">
      <c r="A21" s="212"/>
      <c r="B21" s="212"/>
      <c r="C21" s="212" t="s">
        <v>230</v>
      </c>
      <c r="D21" s="212"/>
      <c r="E21" s="204"/>
      <c r="F21" s="314"/>
      <c r="G21" s="314"/>
      <c r="H21" s="314"/>
      <c r="I21" s="314"/>
      <c r="J21" s="314"/>
      <c r="K21" s="314"/>
      <c r="L21" s="314"/>
      <c r="M21" s="314"/>
      <c r="N21" s="314"/>
      <c r="O21" s="314"/>
      <c r="P21" s="314"/>
      <c r="Q21" s="366"/>
      <c r="R21" s="425"/>
      <c r="S21" s="437"/>
      <c r="V21" s="13"/>
    </row>
    <row r="22" spans="1:22" ht="24.95" customHeight="1">
      <c r="A22" s="211"/>
      <c r="B22" s="211"/>
      <c r="C22" s="211" t="s">
        <v>48</v>
      </c>
      <c r="D22" s="211"/>
      <c r="E22" s="205"/>
      <c r="F22" s="313">
        <v>23.700780095944513</v>
      </c>
      <c r="G22" s="313">
        <v>26.556309586426291</v>
      </c>
      <c r="H22" s="313">
        <v>25.19276444423426</v>
      </c>
      <c r="I22" s="313">
        <v>20.379039590523032</v>
      </c>
      <c r="J22" s="313">
        <v>26.261958079618019</v>
      </c>
      <c r="K22" s="313">
        <v>34.486495524888504</v>
      </c>
      <c r="L22" s="313">
        <v>29.850689634793053</v>
      </c>
      <c r="M22" s="313">
        <v>33.315337377114631</v>
      </c>
      <c r="N22" s="313">
        <v>22.63985419357715</v>
      </c>
      <c r="O22" s="313">
        <v>24.907572237384702</v>
      </c>
      <c r="P22" s="313">
        <v>30.740433353607237</v>
      </c>
      <c r="Q22" s="365">
        <v>2.6348222419300571</v>
      </c>
      <c r="R22" s="425"/>
      <c r="S22" s="437"/>
      <c r="V22" s="13"/>
    </row>
    <row r="23" spans="1:22" ht="24.95" customHeight="1">
      <c r="A23" s="212"/>
      <c r="B23" s="212"/>
      <c r="C23" s="212" t="s">
        <v>231</v>
      </c>
      <c r="D23" s="212"/>
      <c r="E23" s="204"/>
      <c r="F23" s="314"/>
      <c r="G23" s="314"/>
      <c r="H23" s="314"/>
      <c r="I23" s="314"/>
      <c r="J23" s="314"/>
      <c r="K23" s="314"/>
      <c r="L23" s="314"/>
      <c r="M23" s="314"/>
      <c r="N23" s="314"/>
      <c r="O23" s="314"/>
      <c r="P23" s="314"/>
      <c r="Q23" s="366"/>
      <c r="R23" s="425"/>
      <c r="S23" s="437"/>
      <c r="V23" s="13"/>
    </row>
    <row r="24" spans="1:22" ht="24.95" customHeight="1">
      <c r="A24" s="212"/>
      <c r="B24" s="212"/>
      <c r="C24" s="212" t="s">
        <v>49</v>
      </c>
      <c r="D24" s="212"/>
      <c r="E24" s="204"/>
      <c r="F24" s="314">
        <v>1.787319529500039</v>
      </c>
      <c r="G24" s="314">
        <v>2.0524868546987771</v>
      </c>
      <c r="H24" s="314">
        <v>1.7827826346847913</v>
      </c>
      <c r="I24" s="314">
        <v>1.7111100000301513</v>
      </c>
      <c r="J24" s="314">
        <v>1.921965901144117</v>
      </c>
      <c r="K24" s="314">
        <v>1.8741274832379333</v>
      </c>
      <c r="L24" s="314">
        <v>1.7451015790198847</v>
      </c>
      <c r="M24" s="314">
        <v>1.6790253796119776</v>
      </c>
      <c r="N24" s="314">
        <v>1.6965561623541359</v>
      </c>
      <c r="O24" s="314">
        <v>1.638949471305081</v>
      </c>
      <c r="P24" s="314">
        <v>1.5562240359592834</v>
      </c>
      <c r="Q24" s="366">
        <v>-1.3750055464746946</v>
      </c>
      <c r="R24" s="425"/>
      <c r="S24" s="437"/>
      <c r="V24" s="13"/>
    </row>
    <row r="25" spans="1:22" ht="25.5" customHeight="1">
      <c r="A25" s="229" t="s">
        <v>531</v>
      </c>
      <c r="B25" s="210"/>
      <c r="C25" s="210"/>
      <c r="D25" s="210"/>
      <c r="E25" s="210"/>
      <c r="F25" s="333"/>
      <c r="G25" s="333"/>
      <c r="H25" s="333"/>
      <c r="I25" s="314"/>
      <c r="J25" s="314"/>
      <c r="K25" s="375"/>
      <c r="L25" s="375"/>
      <c r="M25" s="375"/>
      <c r="N25" s="375"/>
      <c r="O25" s="375"/>
      <c r="P25" s="375"/>
      <c r="Q25" s="284"/>
      <c r="R25" s="425"/>
      <c r="S25" s="299"/>
    </row>
    <row r="26" spans="1:22" ht="15.75" customHeight="1">
      <c r="A26" s="212"/>
      <c r="B26" s="204" t="s">
        <v>244</v>
      </c>
      <c r="C26" s="212"/>
      <c r="D26" s="212"/>
      <c r="E26" s="204"/>
      <c r="F26" s="314"/>
      <c r="G26" s="314"/>
      <c r="H26" s="314"/>
      <c r="I26" s="369"/>
      <c r="J26" s="369"/>
      <c r="K26" s="375"/>
      <c r="L26" s="375"/>
      <c r="M26" s="375"/>
      <c r="N26" s="375"/>
      <c r="O26" s="375"/>
      <c r="P26" s="375"/>
      <c r="Q26" s="366"/>
      <c r="R26" s="425"/>
      <c r="S26" s="437"/>
      <c r="V26" s="13"/>
    </row>
    <row r="27" spans="1:22" ht="24.95" customHeight="1">
      <c r="A27" s="212"/>
      <c r="B27" s="204" t="s">
        <v>50</v>
      </c>
      <c r="C27" s="212"/>
      <c r="D27" s="212"/>
      <c r="E27" s="204"/>
      <c r="F27" s="314"/>
      <c r="G27" s="314"/>
      <c r="H27" s="314"/>
      <c r="I27" s="369"/>
      <c r="J27" s="369"/>
      <c r="K27" s="375"/>
      <c r="L27" s="375"/>
      <c r="M27" s="375"/>
      <c r="N27" s="375"/>
      <c r="O27" s="375"/>
      <c r="P27" s="375"/>
      <c r="Q27" s="366"/>
      <c r="R27" s="425"/>
      <c r="S27" s="437"/>
      <c r="V27" s="13"/>
    </row>
    <row r="28" spans="1:22" ht="25.5" customHeight="1">
      <c r="A28" s="205"/>
      <c r="B28" s="205"/>
      <c r="C28" s="205" t="s">
        <v>234</v>
      </c>
      <c r="D28" s="205"/>
      <c r="E28" s="205"/>
      <c r="F28" s="313">
        <v>9.0450745026817128</v>
      </c>
      <c r="G28" s="313">
        <v>9.3577785308269803</v>
      </c>
      <c r="H28" s="313">
        <v>9.0842342968361987</v>
      </c>
      <c r="I28" s="313">
        <v>9.7964227597089906</v>
      </c>
      <c r="J28" s="313">
        <v>10.280509342259672</v>
      </c>
      <c r="K28" s="313">
        <v>10.955057955717033</v>
      </c>
      <c r="L28" s="313">
        <v>12.130000000745214</v>
      </c>
      <c r="M28" s="313">
        <v>12.746192328715377</v>
      </c>
      <c r="N28" s="313">
        <v>12.642774975827104</v>
      </c>
      <c r="O28" s="313">
        <v>12.359962294001102</v>
      </c>
      <c r="P28" s="313">
        <v>13.561730915101355</v>
      </c>
      <c r="Q28" s="365">
        <v>4.1334596906109855</v>
      </c>
      <c r="R28" s="425"/>
      <c r="S28" s="437"/>
      <c r="V28" s="5"/>
    </row>
    <row r="29" spans="1:22" ht="17.25" customHeight="1">
      <c r="A29" s="204"/>
      <c r="B29" s="204"/>
      <c r="C29" s="204" t="s">
        <v>235</v>
      </c>
      <c r="D29" s="204"/>
      <c r="E29" s="204"/>
      <c r="F29" s="314">
        <v>11.264408046848983</v>
      </c>
      <c r="G29" s="314">
        <v>11.630381888313531</v>
      </c>
      <c r="H29" s="314">
        <v>11.188690118497096</v>
      </c>
      <c r="I29" s="314">
        <v>11.294962314276349</v>
      </c>
      <c r="J29" s="314">
        <v>11.189166899746137</v>
      </c>
      <c r="K29" s="314">
        <v>11.52362444832144</v>
      </c>
      <c r="L29" s="314">
        <v>12.495000000767636</v>
      </c>
      <c r="M29" s="314">
        <v>13.512304564851538</v>
      </c>
      <c r="N29" s="314">
        <v>13.397428456329679</v>
      </c>
      <c r="O29" s="314">
        <v>13.093779797865256</v>
      </c>
      <c r="P29" s="314">
        <v>15.052854891638912</v>
      </c>
      <c r="Q29" s="366">
        <v>2.9416322308885468</v>
      </c>
      <c r="R29" s="425"/>
      <c r="S29" s="437"/>
      <c r="V29" s="5"/>
    </row>
    <row r="30" spans="1:22" ht="17.25" customHeight="1">
      <c r="A30" s="212"/>
      <c r="B30" s="212" t="s">
        <v>236</v>
      </c>
      <c r="C30" s="212"/>
      <c r="D30" s="212"/>
      <c r="E30" s="204"/>
      <c r="F30" s="314"/>
      <c r="G30" s="314"/>
      <c r="H30" s="314"/>
      <c r="I30" s="314"/>
      <c r="J30" s="314"/>
      <c r="K30" s="314"/>
      <c r="L30" s="314"/>
      <c r="M30" s="314"/>
      <c r="N30" s="314"/>
      <c r="O30" s="314"/>
      <c r="P30" s="314"/>
      <c r="Q30" s="366"/>
      <c r="R30" s="442"/>
      <c r="S30" s="437"/>
      <c r="V30" s="5"/>
    </row>
    <row r="31" spans="1:22" ht="17.25" customHeight="1">
      <c r="A31" s="205"/>
      <c r="B31" s="205" t="s">
        <v>50</v>
      </c>
      <c r="C31" s="205"/>
      <c r="D31" s="205"/>
      <c r="E31" s="205"/>
      <c r="F31" s="313">
        <v>7.6515394865766844</v>
      </c>
      <c r="G31" s="313">
        <v>8.9081190429820456</v>
      </c>
      <c r="H31" s="313">
        <v>9.5401997248627275</v>
      </c>
      <c r="I31" s="313">
        <v>10.199015475861414</v>
      </c>
      <c r="J31" s="313">
        <v>10.660877622137727</v>
      </c>
      <c r="K31" s="313">
        <v>11.32056498667701</v>
      </c>
      <c r="L31" s="313">
        <v>12.49000000076733</v>
      </c>
      <c r="M31" s="313">
        <v>13.349505714672603</v>
      </c>
      <c r="N31" s="313">
        <v>13.229727682884661</v>
      </c>
      <c r="O31" s="313">
        <v>12.934638652448935</v>
      </c>
      <c r="P31" s="313">
        <v>14.444742878861025</v>
      </c>
      <c r="Q31" s="365">
        <v>6.5604630899073202</v>
      </c>
      <c r="R31" s="425"/>
      <c r="S31" s="437"/>
      <c r="V31" s="5"/>
    </row>
    <row r="32" spans="1:22" ht="18" customHeight="1">
      <c r="A32" s="427"/>
      <c r="B32" s="427"/>
      <c r="C32" s="427"/>
      <c r="D32" s="427"/>
      <c r="E32" s="428"/>
      <c r="F32" s="429"/>
      <c r="G32" s="429"/>
      <c r="H32" s="429"/>
      <c r="I32" s="429"/>
      <c r="J32" s="429"/>
      <c r="K32" s="429"/>
      <c r="L32" s="429"/>
      <c r="M32" s="376"/>
      <c r="N32" s="376"/>
      <c r="O32" s="376"/>
      <c r="P32" s="376"/>
      <c r="Q32" s="443"/>
      <c r="R32" s="425"/>
      <c r="S32" s="437"/>
      <c r="V32" s="5"/>
    </row>
    <row r="33" spans="1:19" s="22" customFormat="1" ht="39.950000000000003" customHeight="1">
      <c r="A33" s="717" t="s">
        <v>497</v>
      </c>
      <c r="B33" s="717"/>
      <c r="C33" s="717"/>
      <c r="D33" s="717"/>
      <c r="E33" s="717"/>
      <c r="F33" s="717"/>
      <c r="G33" s="717"/>
      <c r="H33" s="717"/>
      <c r="I33" s="717"/>
      <c r="J33" s="717"/>
      <c r="K33" s="717"/>
      <c r="L33" s="717"/>
      <c r="M33" s="717"/>
      <c r="N33" s="717"/>
      <c r="O33" s="717"/>
      <c r="P33" s="717"/>
      <c r="Q33" s="717"/>
      <c r="R33" s="357"/>
      <c r="S33" s="357"/>
    </row>
    <row r="34" spans="1:19" s="22" customFormat="1" ht="14.1" customHeight="1">
      <c r="A34" s="717" t="s">
        <v>532</v>
      </c>
      <c r="B34" s="717"/>
      <c r="C34" s="717"/>
      <c r="D34" s="717"/>
      <c r="E34" s="717"/>
      <c r="F34" s="717"/>
      <c r="G34" s="717"/>
      <c r="H34" s="717"/>
      <c r="I34" s="717"/>
      <c r="J34" s="717"/>
      <c r="K34" s="717"/>
      <c r="L34" s="717"/>
      <c r="M34" s="717"/>
      <c r="N34" s="717"/>
      <c r="O34" s="717"/>
      <c r="P34" s="717"/>
      <c r="Q34" s="717"/>
      <c r="R34" s="357"/>
      <c r="S34" s="357"/>
    </row>
    <row r="35" spans="1:19" s="22" customFormat="1" ht="14.1" customHeight="1">
      <c r="A35" s="444" t="s">
        <v>538</v>
      </c>
      <c r="B35" s="572"/>
      <c r="C35" s="572"/>
      <c r="D35" s="572"/>
      <c r="E35" s="572"/>
      <c r="F35" s="572"/>
      <c r="G35" s="572"/>
      <c r="H35" s="572"/>
      <c r="I35" s="572"/>
      <c r="J35" s="572"/>
      <c r="K35" s="572"/>
      <c r="L35" s="572"/>
      <c r="M35" s="572"/>
      <c r="N35" s="572"/>
      <c r="O35" s="572"/>
      <c r="P35" s="572"/>
      <c r="Q35" s="572"/>
      <c r="R35" s="357"/>
      <c r="S35" s="357"/>
    </row>
    <row r="36" spans="1:19" s="39" customFormat="1" ht="26.1" customHeight="1">
      <c r="A36" s="721" t="s">
        <v>472</v>
      </c>
      <c r="B36" s="721"/>
      <c r="C36" s="721"/>
      <c r="D36" s="721"/>
      <c r="E36" s="721"/>
      <c r="F36" s="721"/>
      <c r="G36" s="721"/>
      <c r="H36" s="721"/>
      <c r="I36" s="721"/>
      <c r="J36" s="721"/>
      <c r="K36" s="721"/>
      <c r="L36" s="721"/>
      <c r="M36" s="721"/>
      <c r="N36" s="721"/>
      <c r="O36" s="721"/>
      <c r="P36" s="721"/>
      <c r="Q36" s="721"/>
      <c r="R36" s="357"/>
      <c r="S36" s="357"/>
    </row>
    <row r="37" spans="1:19" ht="14.1" customHeight="1">
      <c r="A37" s="700" t="s">
        <v>546</v>
      </c>
      <c r="B37" s="700"/>
      <c r="C37" s="700"/>
      <c r="D37" s="700"/>
      <c r="E37" s="700"/>
      <c r="F37" s="700"/>
      <c r="G37" s="700"/>
      <c r="H37" s="700"/>
      <c r="I37" s="700"/>
      <c r="J37" s="700"/>
      <c r="K37" s="700"/>
      <c r="L37" s="700"/>
      <c r="M37" s="700"/>
      <c r="N37" s="700"/>
      <c r="O37" s="700"/>
      <c r="P37" s="700"/>
      <c r="Q37" s="700"/>
      <c r="R37" s="700"/>
      <c r="S37" s="700"/>
    </row>
    <row r="73" spans="1:17" ht="18">
      <c r="A73" s="710"/>
      <c r="B73" s="710"/>
      <c r="C73" s="710"/>
      <c r="D73" s="710"/>
      <c r="E73" s="710"/>
      <c r="F73" s="710"/>
      <c r="G73" s="710"/>
      <c r="H73" s="710"/>
      <c r="I73" s="710"/>
      <c r="J73" s="710"/>
      <c r="K73" s="710"/>
      <c r="L73" s="710"/>
      <c r="M73" s="710"/>
      <c r="N73" s="710"/>
      <c r="O73" s="710"/>
      <c r="P73" s="710"/>
      <c r="Q73" s="710"/>
    </row>
  </sheetData>
  <customSheetViews>
    <customSheetView guid="{692423B7-2A5C-4718-9D74-3B575C0A7CDC}" scale="75" showPageBreaks="1" showGridLines="0" printArea="1" topLeftCell="A26">
      <pane xSplit="5" topLeftCell="I1" activePane="topRight" state="frozen"/>
      <selection pane="topRight" activeCell="A33" sqref="A33:Q33"/>
      <pageMargins left="0.19685039370078741" right="0.19685039370078741" top="0.59055118110236227" bottom="0.59055118110236227" header="0" footer="0"/>
      <printOptions horizontalCentered="1"/>
      <pageSetup scale="43" orientation="portrait" r:id="rId1"/>
      <headerFooter alignWithMargins="0">
        <oddHeader xml:space="preserve">&amp;C
</oddHeader>
      </headerFooter>
    </customSheetView>
    <customSheetView guid="{409AC1F2-8A04-4243-9FD4-B5D675E840D6}" scale="75" showGridLines="0" topLeftCell="A22">
      <pane xSplit="5" topLeftCell="H1" activePane="topRight" state="frozen"/>
      <selection pane="topRight" activeCell="A35" sqref="A35"/>
      <pageMargins left="0.19685039370078741" right="0.19685039370078741" top="0.59055118110236227" bottom="0.59055118110236227" header="0" footer="0"/>
      <printOptions horizontalCentered="1"/>
      <pageSetup scale="43" orientation="portrait" r:id="rId2"/>
      <headerFooter alignWithMargins="0">
        <oddHeader xml:space="preserve">&amp;C
</oddHeader>
      </headerFooter>
    </customSheetView>
    <customSheetView guid="{BE35ABC3-F985-434A-9CF0-74FBA2A51D03}" showPageBreaks="1" showGridLines="0" printArea="1" view="pageBreakPreview">
      <pageMargins left="0.19685039370078741" right="0.19685039370078741" top="0.59055118110236227" bottom="0.59055118110236227" header="0" footer="0"/>
      <printOptions horizontalCentered="1"/>
      <pageSetup scale="43" orientation="portrait" r:id="rId3"/>
      <headerFooter alignWithMargins="0">
        <oddHeader xml:space="preserve">&amp;C
</oddHeader>
      </headerFooter>
    </customSheetView>
    <customSheetView guid="{D44BC0E2-F289-4974-BAD4-E5B26A99586C}" scale="70" showPageBreaks="1" showGridLines="0" view="pageBreakPreview">
      <selection activeCell="S30" sqref="S30"/>
      <pageMargins left="0.19685039370078741" right="0.19685039370078741" top="0.59055118110236227" bottom="0.59055118110236227" header="0" footer="0"/>
      <printOptions horizontalCentered="1"/>
      <pageSetup scale="43" orientation="portrait" r:id="rId4"/>
      <headerFooter alignWithMargins="0">
        <oddHeader xml:space="preserve">&amp;C
</oddHeader>
      </headerFooter>
    </customSheetView>
    <customSheetView guid="{C740BF27-E38C-4B82-B56C-203CA6875CAB}" scale="75" showPageBreaks="1" showGridLines="0" topLeftCell="A26">
      <pane xSplit="5" topLeftCell="I1" activePane="topRight" state="frozen"/>
      <selection pane="topRight" activeCell="A33" sqref="A33:Q33"/>
      <pageMargins left="0.19685039370078741" right="0.19685039370078741" top="0.59055118110236227" bottom="0.59055118110236227" header="0" footer="0"/>
      <printOptions horizontalCentered="1"/>
      <pageSetup scale="43" orientation="portrait" r:id="rId5"/>
      <headerFooter alignWithMargins="0">
        <oddHeader xml:space="preserve">&amp;C
</oddHeader>
      </headerFooter>
    </customSheetView>
  </customSheetViews>
  <mergeCells count="19">
    <mergeCell ref="H4:H5"/>
    <mergeCell ref="G4:G5"/>
    <mergeCell ref="A73:Q73"/>
    <mergeCell ref="A34:Q34"/>
    <mergeCell ref="Q4:Q5"/>
    <mergeCell ref="A4:E5"/>
    <mergeCell ref="B7:E7"/>
    <mergeCell ref="A33:Q33"/>
    <mergeCell ref="N4:N5"/>
    <mergeCell ref="P4:P5"/>
    <mergeCell ref="A37:S37"/>
    <mergeCell ref="A36:Q36"/>
    <mergeCell ref="M4:M5"/>
    <mergeCell ref="F4:F5"/>
    <mergeCell ref="O4:O5"/>
    <mergeCell ref="L4:L5"/>
    <mergeCell ref="K4:K5"/>
    <mergeCell ref="J4:J5"/>
    <mergeCell ref="I4:I5"/>
  </mergeCells>
  <phoneticPr fontId="0" type="noConversion"/>
  <printOptions horizontalCentered="1" gridLinesSet="0"/>
  <pageMargins left="0.19685039370078741" right="0.19685039370078741" top="0.59055118110236227" bottom="0.59055118110236227" header="0" footer="0"/>
  <pageSetup scale="45" orientation="portrait" r:id="rId6"/>
  <headerFooter alignWithMargins="0">
    <oddHeader xml:space="preserve">&amp;C
</oddHeader>
  </headerFooter>
  <legacyDrawingHF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3">
    <tabColor theme="9" tint="-0.249977111117893"/>
  </sheetPr>
  <dimension ref="A1:V87"/>
  <sheetViews>
    <sheetView showGridLines="0" view="pageBreakPreview" zoomScaleNormal="100" zoomScaleSheetLayoutView="100" workbookViewId="0">
      <pane xSplit="5" ySplit="5" topLeftCell="F6" activePane="bottomRight" state="frozen"/>
      <selection activeCell="G21" sqref="G21"/>
      <selection pane="topRight" activeCell="G21" sqref="G21"/>
      <selection pane="bottomLeft" activeCell="G21" sqref="G21"/>
      <selection pane="bottomRight" activeCell="I10" sqref="I10"/>
    </sheetView>
  </sheetViews>
  <sheetFormatPr baseColWidth="10" defaultColWidth="9.77734375" defaultRowHeight="15"/>
  <cols>
    <col min="1" max="4" width="2.77734375" style="111" customWidth="1"/>
    <col min="5" max="5" width="26.33203125" style="111" customWidth="1"/>
    <col min="6" max="15" width="11.77734375" style="111" customWidth="1"/>
    <col min="16" max="16" width="2.21875" style="111" customWidth="1"/>
    <col min="17" max="18" width="11.77734375" style="111" customWidth="1"/>
    <col min="19" max="21" width="9.77734375" style="111"/>
    <col min="22" max="22" width="12.77734375" style="111" customWidth="1"/>
    <col min="23" max="23" width="10.109375" style="111" bestFit="1" customWidth="1"/>
    <col min="24" max="29" width="9.77734375" style="111"/>
    <col min="30" max="31" width="5.77734375" style="111" customWidth="1"/>
    <col min="32" max="34" width="9.77734375" style="111"/>
    <col min="35" max="35" width="12.77734375" style="111" customWidth="1"/>
    <col min="36" max="16384" width="9.77734375" style="111"/>
  </cols>
  <sheetData>
    <row r="1" spans="1:21" ht="24.95" customHeight="1">
      <c r="A1" s="590" t="s">
        <v>592</v>
      </c>
      <c r="B1" s="275"/>
      <c r="C1" s="275"/>
      <c r="D1" s="275"/>
      <c r="E1" s="275"/>
      <c r="F1" s="275"/>
      <c r="G1" s="275"/>
      <c r="H1" s="275"/>
      <c r="I1" s="275"/>
      <c r="J1" s="275"/>
      <c r="K1" s="275"/>
      <c r="L1" s="275"/>
      <c r="M1" s="275"/>
      <c r="N1" s="275"/>
      <c r="O1" s="275"/>
      <c r="P1" s="275"/>
      <c r="Q1" s="275"/>
      <c r="R1" s="445" t="s">
        <v>245</v>
      </c>
    </row>
    <row r="2" spans="1:21" s="4" customFormat="1" ht="24.95" customHeight="1">
      <c r="A2" s="570" t="s">
        <v>504</v>
      </c>
      <c r="B2" s="256"/>
      <c r="C2" s="256"/>
      <c r="D2" s="256"/>
      <c r="E2" s="256"/>
      <c r="F2" s="256"/>
      <c r="G2" s="256"/>
      <c r="H2" s="256" t="s">
        <v>382</v>
      </c>
      <c r="I2" s="256"/>
      <c r="J2" s="256"/>
      <c r="K2" s="256"/>
      <c r="L2" s="256"/>
      <c r="M2" s="256"/>
      <c r="N2" s="256"/>
      <c r="O2" s="256"/>
      <c r="P2" s="256"/>
      <c r="Q2" s="256"/>
      <c r="R2" s="256"/>
    </row>
    <row r="3" spans="1:21" ht="24.95" customHeight="1">
      <c r="A3" s="726"/>
      <c r="B3" s="726"/>
      <c r="C3" s="726"/>
      <c r="D3" s="726"/>
      <c r="E3" s="726"/>
      <c r="F3" s="275"/>
      <c r="G3" s="275"/>
      <c r="H3" s="275"/>
      <c r="I3" s="275"/>
      <c r="J3" s="275"/>
      <c r="K3" s="275"/>
      <c r="L3" s="275"/>
      <c r="M3" s="275"/>
      <c r="N3" s="275"/>
      <c r="O3" s="275"/>
      <c r="P3" s="275"/>
      <c r="Q3" s="275"/>
      <c r="R3" s="275"/>
    </row>
    <row r="4" spans="1:21" ht="24.95" customHeight="1">
      <c r="A4" s="713" t="s">
        <v>62</v>
      </c>
      <c r="B4" s="727"/>
      <c r="C4" s="727"/>
      <c r="D4" s="727"/>
      <c r="E4" s="727"/>
      <c r="F4" s="711">
        <v>2007</v>
      </c>
      <c r="G4" s="711">
        <v>2008</v>
      </c>
      <c r="H4" s="711">
        <v>2009</v>
      </c>
      <c r="I4" s="711">
        <v>2010</v>
      </c>
      <c r="J4" s="711">
        <v>2011</v>
      </c>
      <c r="K4" s="711">
        <v>2012</v>
      </c>
      <c r="L4" s="711">
        <v>2013</v>
      </c>
      <c r="M4" s="711">
        <v>2014</v>
      </c>
      <c r="N4" s="711">
        <v>2015</v>
      </c>
      <c r="O4" s="711">
        <v>2016</v>
      </c>
      <c r="P4" s="587"/>
      <c r="Q4" s="725" t="s">
        <v>503</v>
      </c>
      <c r="R4" s="725"/>
    </row>
    <row r="5" spans="1:21" ht="24.95" customHeight="1">
      <c r="A5" s="728"/>
      <c r="B5" s="728"/>
      <c r="C5" s="728"/>
      <c r="D5" s="728"/>
      <c r="E5" s="728"/>
      <c r="F5" s="712"/>
      <c r="G5" s="712"/>
      <c r="H5" s="712"/>
      <c r="I5" s="712"/>
      <c r="J5" s="712"/>
      <c r="K5" s="712"/>
      <c r="L5" s="712"/>
      <c r="M5" s="712"/>
      <c r="N5" s="712"/>
      <c r="O5" s="712"/>
      <c r="P5" s="588"/>
      <c r="Q5" s="383" t="s">
        <v>63</v>
      </c>
      <c r="R5" s="383" t="s">
        <v>64</v>
      </c>
    </row>
    <row r="6" spans="1:21" ht="24.95" customHeight="1">
      <c r="A6" s="229" t="s">
        <v>138</v>
      </c>
      <c r="B6" s="229"/>
      <c r="C6" s="229"/>
      <c r="D6" s="229"/>
      <c r="E6" s="229"/>
      <c r="F6" s="446"/>
      <c r="G6" s="447"/>
      <c r="H6" s="447"/>
      <c r="I6" s="447"/>
      <c r="J6" s="447"/>
      <c r="K6" s="340"/>
      <c r="L6" s="340"/>
      <c r="M6" s="447"/>
      <c r="N6" s="447"/>
      <c r="O6" s="447"/>
      <c r="P6" s="447"/>
      <c r="Q6" s="446"/>
      <c r="R6" s="447"/>
    </row>
    <row r="7" spans="1:21" ht="24.95" customHeight="1">
      <c r="A7" s="204"/>
      <c r="B7" s="204" t="s">
        <v>246</v>
      </c>
      <c r="C7" s="204"/>
      <c r="D7" s="204"/>
      <c r="E7" s="204"/>
      <c r="F7" s="448"/>
      <c r="G7" s="449"/>
      <c r="H7" s="449"/>
      <c r="I7" s="449"/>
      <c r="J7" s="449"/>
      <c r="K7" s="299"/>
      <c r="L7" s="299"/>
      <c r="M7" s="449"/>
      <c r="N7" s="449"/>
      <c r="O7" s="449"/>
      <c r="P7" s="449"/>
      <c r="Q7" s="448"/>
      <c r="R7" s="449"/>
    </row>
    <row r="8" spans="1:21" ht="24.95" customHeight="1">
      <c r="A8" s="204"/>
      <c r="B8" s="212" t="s">
        <v>494</v>
      </c>
      <c r="C8" s="204"/>
      <c r="D8" s="204"/>
      <c r="E8" s="204"/>
      <c r="F8" s="450">
        <v>643</v>
      </c>
      <c r="G8" s="450">
        <v>653</v>
      </c>
      <c r="H8" s="450">
        <v>664</v>
      </c>
      <c r="I8" s="450">
        <v>675</v>
      </c>
      <c r="J8" s="450">
        <v>684</v>
      </c>
      <c r="K8" s="450">
        <v>694</v>
      </c>
      <c r="L8" s="450">
        <v>703</v>
      </c>
      <c r="M8" s="450">
        <v>713</v>
      </c>
      <c r="N8" s="450">
        <v>723</v>
      </c>
      <c r="O8" s="450">
        <v>733</v>
      </c>
      <c r="P8" s="450"/>
      <c r="Q8" s="450">
        <v>63</v>
      </c>
      <c r="R8" s="450">
        <v>744</v>
      </c>
      <c r="S8" s="112"/>
      <c r="T8" s="112"/>
    </row>
    <row r="9" spans="1:21" ht="24.95" customHeight="1">
      <c r="A9" s="229" t="s">
        <v>247</v>
      </c>
      <c r="B9" s="204"/>
      <c r="C9" s="204"/>
      <c r="D9" s="204"/>
      <c r="E9" s="204"/>
      <c r="F9" s="452"/>
      <c r="G9" s="452"/>
      <c r="H9" s="452"/>
      <c r="I9" s="452"/>
      <c r="J9" s="452"/>
      <c r="K9" s="451"/>
      <c r="L9" s="451"/>
      <c r="M9" s="451"/>
      <c r="N9" s="451"/>
      <c r="O9" s="451"/>
      <c r="P9" s="452"/>
      <c r="Q9" s="451"/>
      <c r="R9" s="451"/>
      <c r="S9" s="113"/>
      <c r="T9" s="113"/>
    </row>
    <row r="10" spans="1:21" s="116" customFormat="1" ht="24.95" customHeight="1">
      <c r="A10" s="204"/>
      <c r="B10" s="204" t="s">
        <v>248</v>
      </c>
      <c r="C10" s="204"/>
      <c r="D10" s="204"/>
      <c r="E10" s="204"/>
      <c r="F10" s="453"/>
      <c r="G10" s="453"/>
      <c r="H10" s="453"/>
      <c r="I10" s="453"/>
      <c r="J10" s="453"/>
      <c r="K10" s="453"/>
      <c r="L10" s="453"/>
      <c r="M10" s="453"/>
      <c r="N10" s="453"/>
      <c r="O10" s="453"/>
      <c r="P10" s="386"/>
      <c r="Q10" s="453"/>
      <c r="R10" s="453"/>
      <c r="S10" s="114"/>
      <c r="T10" s="114"/>
      <c r="U10" s="115"/>
    </row>
    <row r="11" spans="1:21" s="116" customFormat="1" ht="24.95" customHeight="1">
      <c r="A11" s="205"/>
      <c r="B11" s="211" t="s">
        <v>40</v>
      </c>
      <c r="C11" s="205"/>
      <c r="D11" s="205"/>
      <c r="E11" s="205"/>
      <c r="F11" s="454">
        <v>24</v>
      </c>
      <c r="G11" s="454">
        <v>23.1</v>
      </c>
      <c r="H11" s="454">
        <v>22</v>
      </c>
      <c r="I11" s="454">
        <v>22</v>
      </c>
      <c r="J11" s="454">
        <v>21.1</v>
      </c>
      <c r="K11" s="454">
        <v>20.8</v>
      </c>
      <c r="L11" s="454">
        <v>20</v>
      </c>
      <c r="M11" s="454">
        <v>19.600000000000001</v>
      </c>
      <c r="N11" s="454">
        <v>18.600000000000001</v>
      </c>
      <c r="O11" s="454">
        <v>17.600000000000001</v>
      </c>
      <c r="P11" s="330"/>
      <c r="Q11" s="454">
        <v>18.8</v>
      </c>
      <c r="R11" s="454">
        <v>16.899999999999999</v>
      </c>
      <c r="S11" s="117"/>
      <c r="T11" s="117"/>
      <c r="U11" s="115"/>
    </row>
    <row r="12" spans="1:21" s="116" customFormat="1" ht="24.95" customHeight="1">
      <c r="A12" s="204"/>
      <c r="B12" s="204" t="s">
        <v>249</v>
      </c>
      <c r="C12" s="204"/>
      <c r="D12" s="204"/>
      <c r="E12" s="204"/>
      <c r="F12" s="455"/>
      <c r="G12" s="455"/>
      <c r="H12" s="455"/>
      <c r="I12" s="455"/>
      <c r="J12" s="455"/>
      <c r="K12" s="333"/>
      <c r="L12" s="333"/>
      <c r="M12" s="333"/>
      <c r="N12" s="333"/>
      <c r="O12" s="333"/>
      <c r="P12" s="455"/>
      <c r="Q12" s="333"/>
      <c r="R12" s="333"/>
      <c r="S12" s="118"/>
      <c r="T12" s="118"/>
      <c r="U12" s="115"/>
    </row>
    <row r="13" spans="1:21" s="116" customFormat="1" ht="24.95" customHeight="1">
      <c r="A13" s="204"/>
      <c r="B13" s="212" t="s">
        <v>40</v>
      </c>
      <c r="C13" s="204"/>
      <c r="D13" s="204"/>
      <c r="E13" s="204"/>
      <c r="F13" s="455">
        <v>3.5</v>
      </c>
      <c r="G13" s="455">
        <v>3.6</v>
      </c>
      <c r="H13" s="455">
        <v>3.7</v>
      </c>
      <c r="I13" s="455">
        <v>3.8</v>
      </c>
      <c r="J13" s="333">
        <v>3.8</v>
      </c>
      <c r="K13" s="333">
        <v>4</v>
      </c>
      <c r="L13" s="333">
        <v>4.0999999999999996</v>
      </c>
      <c r="M13" s="333">
        <v>4.2</v>
      </c>
      <c r="N13" s="333">
        <v>4.2</v>
      </c>
      <c r="O13" s="333">
        <v>4.4000000000000004</v>
      </c>
      <c r="P13" s="455"/>
      <c r="Q13" s="333">
        <v>5.6</v>
      </c>
      <c r="R13" s="333">
        <v>4.5</v>
      </c>
      <c r="S13" s="118"/>
      <c r="T13" s="118"/>
      <c r="U13" s="115"/>
    </row>
    <row r="14" spans="1:21" s="116" customFormat="1" ht="24.95" customHeight="1">
      <c r="A14" s="204"/>
      <c r="B14" s="204" t="s">
        <v>396</v>
      </c>
      <c r="C14" s="204"/>
      <c r="D14" s="204"/>
      <c r="E14" s="204"/>
      <c r="F14" s="455"/>
      <c r="G14" s="455"/>
      <c r="H14" s="455"/>
      <c r="I14" s="455"/>
      <c r="J14" s="455"/>
      <c r="K14" s="455"/>
      <c r="L14" s="455"/>
      <c r="M14" s="455"/>
      <c r="N14" s="455"/>
      <c r="O14" s="455"/>
      <c r="P14" s="455"/>
      <c r="Q14" s="455"/>
      <c r="R14" s="455"/>
      <c r="S14" s="119"/>
      <c r="T14" s="119"/>
      <c r="U14" s="115"/>
    </row>
    <row r="15" spans="1:21" s="116" customFormat="1" ht="24.95" customHeight="1">
      <c r="A15" s="205"/>
      <c r="B15" s="211" t="s">
        <v>40</v>
      </c>
      <c r="C15" s="205"/>
      <c r="D15" s="205"/>
      <c r="E15" s="205"/>
      <c r="F15" s="454">
        <v>11.8</v>
      </c>
      <c r="G15" s="454">
        <v>11.8</v>
      </c>
      <c r="H15" s="454">
        <v>11.26</v>
      </c>
      <c r="I15" s="454">
        <v>11.1</v>
      </c>
      <c r="J15" s="454">
        <v>11.3</v>
      </c>
      <c r="K15" s="454">
        <v>11.2</v>
      </c>
      <c r="L15" s="454">
        <v>11.1</v>
      </c>
      <c r="M15" s="454">
        <v>10.5</v>
      </c>
      <c r="N15" s="454">
        <v>10.1</v>
      </c>
      <c r="O15" s="454">
        <v>14.7</v>
      </c>
      <c r="P15" s="454"/>
      <c r="Q15" s="454">
        <v>12.4</v>
      </c>
      <c r="R15" s="454">
        <v>15.3</v>
      </c>
      <c r="S15" s="117"/>
      <c r="T15" s="117"/>
      <c r="U15" s="115"/>
    </row>
    <row r="16" spans="1:21" s="116" customFormat="1" ht="24.95" customHeight="1">
      <c r="A16" s="229" t="s">
        <v>250</v>
      </c>
      <c r="B16" s="324"/>
      <c r="C16" s="204"/>
      <c r="D16" s="204"/>
      <c r="E16" s="204"/>
      <c r="F16" s="452"/>
      <c r="G16" s="452"/>
      <c r="H16" s="452"/>
      <c r="I16" s="452"/>
      <c r="J16" s="452"/>
      <c r="K16" s="451"/>
      <c r="L16" s="451"/>
      <c r="M16" s="451"/>
      <c r="N16" s="451"/>
      <c r="O16" s="451"/>
      <c r="P16" s="452"/>
      <c r="Q16" s="451"/>
      <c r="R16" s="451"/>
      <c r="S16" s="113"/>
      <c r="T16" s="113"/>
    </row>
    <row r="17" spans="1:22" s="116" customFormat="1" ht="24.95" customHeight="1">
      <c r="A17" s="204"/>
      <c r="B17" s="204" t="s">
        <v>251</v>
      </c>
      <c r="C17" s="204"/>
      <c r="D17" s="204"/>
      <c r="E17" s="204"/>
      <c r="F17" s="343">
        <v>1007</v>
      </c>
      <c r="G17" s="343">
        <v>985</v>
      </c>
      <c r="H17" s="343">
        <v>904</v>
      </c>
      <c r="I17" s="343">
        <v>841</v>
      </c>
      <c r="J17" s="343">
        <v>859</v>
      </c>
      <c r="K17" s="343">
        <v>739</v>
      </c>
      <c r="L17" s="343">
        <v>796</v>
      </c>
      <c r="M17" s="343">
        <v>756</v>
      </c>
      <c r="N17" s="343">
        <v>787</v>
      </c>
      <c r="O17" s="343">
        <v>725</v>
      </c>
      <c r="P17" s="343"/>
      <c r="Q17" s="343">
        <v>547</v>
      </c>
      <c r="R17" s="343">
        <v>739</v>
      </c>
      <c r="S17" s="120"/>
      <c r="T17" s="120"/>
    </row>
    <row r="18" spans="1:22" s="116" customFormat="1" ht="24.95" customHeight="1">
      <c r="A18" s="205"/>
      <c r="B18" s="205" t="s">
        <v>397</v>
      </c>
      <c r="C18" s="205"/>
      <c r="D18" s="205"/>
      <c r="E18" s="205"/>
      <c r="F18" s="347">
        <v>1807</v>
      </c>
      <c r="G18" s="347">
        <v>2129</v>
      </c>
      <c r="H18" s="347">
        <v>2136</v>
      </c>
      <c r="I18" s="347">
        <v>2016</v>
      </c>
      <c r="J18" s="347">
        <v>1760</v>
      </c>
      <c r="K18" s="347">
        <v>1780</v>
      </c>
      <c r="L18" s="347">
        <v>1899</v>
      </c>
      <c r="M18" s="347">
        <v>1844</v>
      </c>
      <c r="N18" s="347">
        <v>1889</v>
      </c>
      <c r="O18" s="601">
        <v>1946</v>
      </c>
      <c r="P18" s="347"/>
      <c r="Q18" s="601">
        <v>1387</v>
      </c>
      <c r="R18" s="601">
        <v>1977</v>
      </c>
      <c r="S18" s="121"/>
      <c r="T18" s="121"/>
    </row>
    <row r="19" spans="1:22" s="116" customFormat="1" ht="24.95" customHeight="1">
      <c r="A19" s="204"/>
      <c r="B19" s="204" t="s">
        <v>252</v>
      </c>
      <c r="C19" s="204"/>
      <c r="D19" s="204"/>
      <c r="E19" s="204"/>
      <c r="F19" s="343">
        <v>9132</v>
      </c>
      <c r="G19" s="343">
        <v>8688</v>
      </c>
      <c r="H19" s="343">
        <v>8524</v>
      </c>
      <c r="I19" s="343">
        <v>8497</v>
      </c>
      <c r="J19" s="343">
        <v>8507</v>
      </c>
      <c r="K19" s="343">
        <v>8622</v>
      </c>
      <c r="L19" s="343">
        <v>8711</v>
      </c>
      <c r="M19" s="343">
        <v>8945</v>
      </c>
      <c r="N19" s="343">
        <v>8858</v>
      </c>
      <c r="O19" s="343">
        <v>8902</v>
      </c>
      <c r="P19" s="343"/>
      <c r="Q19" s="343">
        <v>5448</v>
      </c>
      <c r="R19" s="343">
        <v>8977</v>
      </c>
      <c r="S19" s="120"/>
      <c r="T19" s="120"/>
    </row>
    <row r="20" spans="1:22" s="551" customFormat="1" ht="24.95" customHeight="1">
      <c r="A20" s="229" t="s">
        <v>253</v>
      </c>
      <c r="B20" s="324"/>
      <c r="C20" s="324"/>
      <c r="D20" s="324"/>
      <c r="E20" s="324"/>
      <c r="F20" s="571"/>
      <c r="G20" s="571"/>
      <c r="H20" s="571"/>
      <c r="I20" s="571"/>
      <c r="J20" s="571"/>
      <c r="K20" s="545"/>
      <c r="L20" s="545"/>
      <c r="M20" s="545"/>
      <c r="N20" s="545"/>
      <c r="O20" s="545"/>
      <c r="P20" s="571"/>
      <c r="Q20" s="602"/>
      <c r="R20" s="545"/>
    </row>
    <row r="21" spans="1:22" s="116" customFormat="1" ht="24.95" customHeight="1">
      <c r="A21" s="204"/>
      <c r="B21" s="204" t="s">
        <v>359</v>
      </c>
      <c r="C21" s="204"/>
      <c r="D21" s="204"/>
      <c r="E21" s="204"/>
      <c r="F21" s="386"/>
      <c r="G21" s="386"/>
      <c r="H21" s="386"/>
      <c r="I21" s="386"/>
      <c r="J21" s="386"/>
      <c r="K21" s="305"/>
      <c r="L21" s="305"/>
      <c r="M21" s="305"/>
      <c r="N21" s="305"/>
      <c r="O21" s="305"/>
      <c r="P21" s="452"/>
      <c r="Q21" s="456"/>
      <c r="R21" s="305"/>
    </row>
    <row r="22" spans="1:22" s="116" customFormat="1" ht="24.95" customHeight="1">
      <c r="A22" s="279"/>
      <c r="B22" s="279" t="s">
        <v>360</v>
      </c>
      <c r="C22" s="279"/>
      <c r="D22" s="279"/>
      <c r="E22" s="279"/>
      <c r="F22" s="330">
        <v>1952.1412935323383</v>
      </c>
      <c r="G22" s="330">
        <v>1818.209971236817</v>
      </c>
      <c r="H22" s="330">
        <v>1648.4936278674597</v>
      </c>
      <c r="I22" s="330">
        <v>1745.4633027522937</v>
      </c>
      <c r="J22" s="330">
        <v>1504.0244498777506</v>
      </c>
      <c r="K22" s="330">
        <v>1609.0610820244328</v>
      </c>
      <c r="L22" s="330">
        <v>1452.2505782575174</v>
      </c>
      <c r="M22" s="330">
        <v>1361.4492957746479</v>
      </c>
      <c r="N22" s="330">
        <v>1379.4964689265537</v>
      </c>
      <c r="O22" s="330">
        <v>1361.4492957746479</v>
      </c>
      <c r="P22" s="330"/>
      <c r="Q22" s="330">
        <v>548.54716981132071</v>
      </c>
      <c r="R22" s="330">
        <v>1361.4492957746479</v>
      </c>
    </row>
    <row r="23" spans="1:22" s="116" customFormat="1" ht="24.95" customHeight="1">
      <c r="A23" s="229" t="s">
        <v>254</v>
      </c>
      <c r="B23" s="204"/>
      <c r="C23" s="204"/>
      <c r="D23" s="204"/>
      <c r="E23" s="204"/>
      <c r="F23" s="297"/>
      <c r="G23" s="297"/>
      <c r="H23" s="297"/>
      <c r="I23" s="297"/>
      <c r="J23" s="297"/>
      <c r="K23" s="299"/>
      <c r="L23" s="299"/>
      <c r="M23" s="299"/>
      <c r="N23" s="299"/>
      <c r="O23" s="299"/>
      <c r="P23" s="297"/>
      <c r="Q23" s="297"/>
      <c r="R23" s="299"/>
    </row>
    <row r="24" spans="1:22" s="116" customFormat="1" ht="24.95" customHeight="1">
      <c r="A24" s="204"/>
      <c r="B24" s="204" t="s">
        <v>255</v>
      </c>
      <c r="C24" s="204"/>
      <c r="D24" s="204"/>
      <c r="E24" s="204"/>
      <c r="F24" s="457">
        <v>24</v>
      </c>
      <c r="G24" s="457">
        <v>24</v>
      </c>
      <c r="H24" s="457">
        <v>24</v>
      </c>
      <c r="I24" s="457">
        <v>24</v>
      </c>
      <c r="J24" s="457">
        <v>19</v>
      </c>
      <c r="K24" s="457">
        <v>19.199100059911025</v>
      </c>
      <c r="L24" s="457">
        <v>19</v>
      </c>
      <c r="M24" s="457">
        <v>24</v>
      </c>
      <c r="N24" s="457">
        <v>24</v>
      </c>
      <c r="O24" s="457">
        <v>24</v>
      </c>
      <c r="P24" s="457"/>
      <c r="Q24" s="457">
        <v>21</v>
      </c>
      <c r="R24" s="457">
        <v>24</v>
      </c>
    </row>
    <row r="25" spans="1:22" s="116" customFormat="1" ht="25.5" customHeight="1">
      <c r="A25" s="229" t="s">
        <v>256</v>
      </c>
      <c r="B25" s="229"/>
      <c r="C25" s="204"/>
      <c r="D25" s="204"/>
      <c r="E25" s="204"/>
      <c r="F25" s="452"/>
      <c r="G25" s="452"/>
      <c r="H25" s="452"/>
      <c r="I25" s="452"/>
      <c r="J25" s="452"/>
      <c r="K25" s="299"/>
      <c r="L25" s="299"/>
      <c r="M25" s="299"/>
      <c r="N25" s="299"/>
      <c r="O25" s="299"/>
      <c r="P25" s="452"/>
      <c r="Q25" s="451"/>
      <c r="R25" s="299"/>
    </row>
    <row r="26" spans="1:22" s="116" customFormat="1" ht="25.5" customHeight="1">
      <c r="A26" s="315"/>
      <c r="B26" s="695" t="s">
        <v>257</v>
      </c>
      <c r="C26" s="695"/>
      <c r="D26" s="695"/>
      <c r="E26" s="695"/>
      <c r="F26" s="458"/>
      <c r="G26" s="458"/>
      <c r="H26" s="458"/>
      <c r="I26" s="458"/>
      <c r="J26" s="458"/>
      <c r="K26" s="299"/>
      <c r="L26" s="299"/>
      <c r="M26" s="299"/>
      <c r="N26" s="299"/>
      <c r="O26" s="299"/>
      <c r="P26" s="458"/>
      <c r="Q26" s="458"/>
      <c r="R26" s="299"/>
      <c r="S26" s="115"/>
    </row>
    <row r="27" spans="1:22" s="116" customFormat="1" ht="24.95" customHeight="1">
      <c r="A27" s="459"/>
      <c r="B27" s="439" t="s">
        <v>33</v>
      </c>
      <c r="C27" s="582"/>
      <c r="D27" s="582"/>
      <c r="E27" s="582"/>
      <c r="F27" s="603">
        <v>28.727296886198051</v>
      </c>
      <c r="G27" s="603">
        <v>18.322170884893833</v>
      </c>
      <c r="H27" s="603">
        <v>25.995460908245544</v>
      </c>
      <c r="I27" s="603">
        <v>27.959000591128724</v>
      </c>
      <c r="J27" s="603">
        <v>26.849979619193853</v>
      </c>
      <c r="K27" s="603">
        <v>28.08773801538365</v>
      </c>
      <c r="L27" s="603">
        <v>28.241560352460226</v>
      </c>
      <c r="M27" s="603">
        <v>29.626700365540653</v>
      </c>
      <c r="N27" s="603">
        <v>29.38944464058698</v>
      </c>
      <c r="O27" s="603">
        <v>30.362504469794178</v>
      </c>
      <c r="P27" s="603"/>
      <c r="Q27" s="603">
        <v>49.002008130737394</v>
      </c>
      <c r="R27" s="603">
        <v>29.679655335162895</v>
      </c>
      <c r="S27" s="115"/>
    </row>
    <row r="28" spans="1:22" s="116" customFormat="1" ht="25.5" customHeight="1">
      <c r="A28" s="204"/>
      <c r="B28" s="204" t="s">
        <v>495</v>
      </c>
      <c r="C28" s="204"/>
      <c r="D28" s="204"/>
      <c r="E28" s="204"/>
      <c r="F28" s="461"/>
      <c r="G28" s="461"/>
      <c r="H28" s="461"/>
      <c r="I28" s="461"/>
      <c r="J28" s="461"/>
      <c r="K28" s="462"/>
      <c r="L28" s="462"/>
      <c r="M28" s="462"/>
      <c r="N28" s="462"/>
      <c r="O28" s="462"/>
      <c r="P28" s="460"/>
      <c r="Q28" s="462"/>
      <c r="R28" s="462"/>
      <c r="S28" s="115"/>
    </row>
    <row r="29" spans="1:22" s="116" customFormat="1" ht="17.25" customHeight="1">
      <c r="A29" s="204"/>
      <c r="B29" s="430" t="s">
        <v>33</v>
      </c>
      <c r="C29" s="204"/>
      <c r="D29" s="204"/>
      <c r="E29" s="204"/>
      <c r="F29" s="461">
        <v>5.0199999999999996</v>
      </c>
      <c r="G29" s="461">
        <v>5.13</v>
      </c>
      <c r="H29" s="461">
        <v>6.77</v>
      </c>
      <c r="I29" s="461">
        <v>6.7190200000000004</v>
      </c>
      <c r="J29" s="461">
        <v>5.8751800000000003</v>
      </c>
      <c r="K29" s="461">
        <v>5.7488158199999999</v>
      </c>
      <c r="L29" s="461">
        <v>5</v>
      </c>
      <c r="M29" s="461">
        <v>5.3</v>
      </c>
      <c r="N29" s="461">
        <v>5.5</v>
      </c>
      <c r="O29" s="461">
        <v>4.8</v>
      </c>
      <c r="P29" s="460"/>
      <c r="Q29" s="461">
        <v>3.3471764799999999</v>
      </c>
      <c r="R29" s="461">
        <v>4.0039314299999997</v>
      </c>
    </row>
    <row r="30" spans="1:22" s="116" customFormat="1" ht="17.25" customHeight="1">
      <c r="A30" s="229" t="s">
        <v>65</v>
      </c>
      <c r="B30" s="229"/>
      <c r="C30" s="229"/>
      <c r="D30" s="204"/>
      <c r="E30" s="204"/>
      <c r="F30" s="452"/>
      <c r="G30" s="452"/>
      <c r="H30" s="452"/>
      <c r="I30" s="452"/>
      <c r="J30" s="452"/>
      <c r="K30" s="299"/>
      <c r="L30" s="299"/>
      <c r="M30" s="299"/>
      <c r="N30" s="299"/>
      <c r="O30" s="299"/>
      <c r="P30" s="452"/>
      <c r="Q30" s="451"/>
      <c r="R30" s="299"/>
    </row>
    <row r="31" spans="1:22" s="116" customFormat="1" ht="17.25" customHeight="1">
      <c r="A31" s="204"/>
      <c r="B31" s="204" t="s">
        <v>280</v>
      </c>
      <c r="C31" s="204"/>
      <c r="D31" s="204"/>
      <c r="E31" s="204"/>
      <c r="F31" s="463"/>
      <c r="G31" s="463"/>
      <c r="H31" s="463"/>
      <c r="I31" s="463"/>
      <c r="J31" s="463"/>
      <c r="K31" s="299"/>
      <c r="L31" s="299"/>
      <c r="M31" s="299"/>
      <c r="N31" s="299"/>
      <c r="O31" s="299"/>
      <c r="P31" s="463"/>
      <c r="Q31" s="463"/>
      <c r="R31" s="299"/>
      <c r="S31" s="126"/>
      <c r="T31" s="126"/>
      <c r="U31" s="126"/>
      <c r="V31" s="126"/>
    </row>
    <row r="32" spans="1:22" s="116" customFormat="1" ht="18" customHeight="1">
      <c r="A32" s="205"/>
      <c r="B32" s="205" t="s">
        <v>345</v>
      </c>
      <c r="C32" s="205"/>
      <c r="D32" s="205"/>
      <c r="E32" s="205"/>
      <c r="F32" s="330">
        <v>65288.891123849062</v>
      </c>
      <c r="G32" s="330">
        <v>68459.336822976242</v>
      </c>
      <c r="H32" s="330">
        <v>68135.727360103861</v>
      </c>
      <c r="I32" s="330">
        <v>74567.372826408537</v>
      </c>
      <c r="J32" s="330">
        <v>80087.75197682326</v>
      </c>
      <c r="K32" s="330">
        <v>85994.860985527775</v>
      </c>
      <c r="L32" s="330">
        <v>89848.007492879566</v>
      </c>
      <c r="M32" s="330">
        <v>95746.877668902889</v>
      </c>
      <c r="N32" s="330">
        <v>102176.61500504144</v>
      </c>
      <c r="O32" s="330">
        <v>108811.42827792602</v>
      </c>
      <c r="P32" s="330"/>
      <c r="Q32" s="330">
        <v>176372.86126983483</v>
      </c>
      <c r="R32" s="330">
        <v>118573.92758024581</v>
      </c>
    </row>
    <row r="33" spans="1:18" s="116" customFormat="1" ht="24.95" customHeight="1">
      <c r="A33" s="204"/>
      <c r="B33" s="204" t="s">
        <v>258</v>
      </c>
      <c r="C33" s="204"/>
      <c r="D33" s="204"/>
      <c r="E33" s="204"/>
      <c r="F33" s="333"/>
      <c r="G33" s="333"/>
      <c r="H33" s="333"/>
      <c r="I33" s="333"/>
      <c r="J33" s="333"/>
      <c r="K33" s="375"/>
      <c r="L33" s="375"/>
      <c r="M33" s="375"/>
      <c r="N33" s="375"/>
      <c r="O33" s="375"/>
      <c r="P33" s="464"/>
      <c r="Q33" s="333"/>
      <c r="R33" s="375"/>
    </row>
    <row r="34" spans="1:18" s="116" customFormat="1" ht="24.95" customHeight="1">
      <c r="A34" s="204"/>
      <c r="B34" s="204" t="s">
        <v>345</v>
      </c>
      <c r="C34" s="204"/>
      <c r="D34" s="204"/>
      <c r="E34" s="204"/>
      <c r="F34" s="333">
        <v>85226.425103780959</v>
      </c>
      <c r="G34" s="333">
        <v>84913.919866818731</v>
      </c>
      <c r="H34" s="333">
        <v>79399.701712904731</v>
      </c>
      <c r="I34" s="333">
        <v>84193.355480586586</v>
      </c>
      <c r="J34" s="333">
        <v>86874.55537864285</v>
      </c>
      <c r="K34" s="333">
        <v>89414.967847145075</v>
      </c>
      <c r="L34" s="333">
        <v>89848.007492655655</v>
      </c>
      <c r="M34" s="333">
        <v>91356.399936024449</v>
      </c>
      <c r="N34" s="333">
        <v>92686.960160562143</v>
      </c>
      <c r="O34" s="333">
        <v>93859.468836395885</v>
      </c>
      <c r="P34" s="333"/>
      <c r="Q34" s="333">
        <v>146923.91187149886</v>
      </c>
      <c r="R34" s="333">
        <v>96387.832886767777</v>
      </c>
    </row>
    <row r="35" spans="1:18" s="116" customFormat="1" ht="24.95" customHeight="1">
      <c r="A35" s="229" t="s">
        <v>121</v>
      </c>
      <c r="B35" s="229"/>
      <c r="C35" s="229"/>
      <c r="D35" s="204"/>
      <c r="E35" s="204"/>
      <c r="F35" s="333"/>
      <c r="G35" s="333"/>
      <c r="H35" s="333"/>
      <c r="I35" s="333"/>
      <c r="J35" s="333"/>
      <c r="K35" s="375"/>
      <c r="L35" s="375"/>
      <c r="M35" s="375"/>
      <c r="N35" s="375"/>
      <c r="O35" s="375"/>
      <c r="P35" s="333"/>
      <c r="Q35" s="333"/>
      <c r="R35" s="375"/>
    </row>
    <row r="36" spans="1:18" s="116" customFormat="1" ht="24.95" customHeight="1">
      <c r="A36" s="315"/>
      <c r="B36" s="695" t="s">
        <v>537</v>
      </c>
      <c r="C36" s="695"/>
      <c r="D36" s="695"/>
      <c r="E36" s="695"/>
      <c r="F36" s="333"/>
      <c r="G36" s="333"/>
      <c r="H36" s="333"/>
      <c r="I36" s="333"/>
      <c r="J36" s="333"/>
      <c r="K36" s="375"/>
      <c r="L36" s="375"/>
      <c r="M36" s="375"/>
      <c r="N36" s="375"/>
      <c r="O36" s="375"/>
      <c r="P36" s="464"/>
      <c r="Q36" s="333"/>
      <c r="R36" s="375"/>
    </row>
    <row r="37" spans="1:18" s="116" customFormat="1" ht="24.95" customHeight="1">
      <c r="A37" s="459"/>
      <c r="B37" s="439" t="s">
        <v>347</v>
      </c>
      <c r="C37" s="582"/>
      <c r="D37" s="582"/>
      <c r="E37" s="582"/>
      <c r="F37" s="330">
        <v>3.7164631840752582</v>
      </c>
      <c r="G37" s="330">
        <v>6.1328321208086178</v>
      </c>
      <c r="H37" s="330">
        <v>3.0380751732772548</v>
      </c>
      <c r="I37" s="330">
        <v>5.3021098796895094</v>
      </c>
      <c r="J37" s="330">
        <v>3.4825570947163653</v>
      </c>
      <c r="K37" s="330">
        <v>3.901806786087092</v>
      </c>
      <c r="L37" s="330">
        <v>3.7152538586142647</v>
      </c>
      <c r="M37" s="330">
        <v>4.6736018238442867</v>
      </c>
      <c r="N37" s="330">
        <v>2.0185216943920059</v>
      </c>
      <c r="O37" s="330">
        <v>4.6736018238442867</v>
      </c>
      <c r="P37" s="604"/>
      <c r="Q37" s="330">
        <v>6.7730481981797652</v>
      </c>
      <c r="R37" s="330">
        <v>7.5322812051644483</v>
      </c>
    </row>
    <row r="38" spans="1:18" s="116" customFormat="1" ht="24.95" customHeight="1">
      <c r="A38" s="229" t="s">
        <v>71</v>
      </c>
      <c r="B38" s="229"/>
      <c r="C38" s="229"/>
      <c r="D38" s="229"/>
      <c r="E38" s="229"/>
      <c r="F38" s="333"/>
      <c r="G38" s="333"/>
      <c r="H38" s="333"/>
      <c r="I38" s="333"/>
      <c r="J38" s="333"/>
      <c r="K38" s="333"/>
      <c r="L38" s="333"/>
      <c r="M38" s="333"/>
      <c r="N38" s="333"/>
      <c r="O38" s="333"/>
      <c r="P38" s="333"/>
      <c r="Q38" s="333"/>
      <c r="R38" s="333"/>
    </row>
    <row r="39" spans="1:18" s="116" customFormat="1" ht="24.95" customHeight="1">
      <c r="A39" s="204"/>
      <c r="B39" s="204" t="s">
        <v>259</v>
      </c>
      <c r="C39" s="204"/>
      <c r="D39" s="204"/>
      <c r="E39" s="204"/>
      <c r="F39" s="333"/>
      <c r="G39" s="333"/>
      <c r="H39" s="333"/>
      <c r="I39" s="333"/>
      <c r="J39" s="333"/>
      <c r="K39" s="333"/>
      <c r="L39" s="333"/>
      <c r="M39" s="333"/>
      <c r="N39" s="333"/>
      <c r="O39" s="333"/>
      <c r="P39" s="464"/>
      <c r="Q39" s="333"/>
      <c r="R39" s="333"/>
    </row>
    <row r="40" spans="1:18" s="116" customFormat="1" ht="24.95" customHeight="1">
      <c r="A40" s="204"/>
      <c r="B40" s="204" t="s">
        <v>345</v>
      </c>
      <c r="C40" s="204"/>
      <c r="D40" s="204"/>
      <c r="E40" s="204"/>
      <c r="F40" s="333">
        <v>1167.3480926423929</v>
      </c>
      <c r="G40" s="333">
        <v>1512.8041681978093</v>
      </c>
      <c r="H40" s="333">
        <v>1549.3220370857309</v>
      </c>
      <c r="I40" s="333">
        <v>1422.3409253457892</v>
      </c>
      <c r="J40" s="333">
        <v>1424.3570803815228</v>
      </c>
      <c r="K40" s="333">
        <v>1626.9745278775754</v>
      </c>
      <c r="L40" s="333">
        <v>2156.4585232135032</v>
      </c>
      <c r="M40" s="333">
        <v>2724.9964815241337</v>
      </c>
      <c r="N40" s="333">
        <v>4222.1792126421642</v>
      </c>
      <c r="O40" s="333">
        <v>5483.9633121525385</v>
      </c>
      <c r="P40" s="333"/>
      <c r="Q40" s="333">
        <v>4772.4606610827695</v>
      </c>
      <c r="R40" s="333">
        <v>2945.0530675136069</v>
      </c>
    </row>
    <row r="41" spans="1:18" s="116" customFormat="1" ht="24.95" customHeight="1">
      <c r="A41" s="204"/>
      <c r="B41" s="204" t="s">
        <v>260</v>
      </c>
      <c r="C41" s="204"/>
      <c r="D41" s="204"/>
      <c r="E41" s="204"/>
      <c r="F41" s="463"/>
      <c r="G41" s="463"/>
      <c r="H41" s="463"/>
      <c r="I41" s="463"/>
      <c r="J41" s="463"/>
      <c r="K41" s="463"/>
      <c r="L41" s="463"/>
      <c r="M41" s="463"/>
      <c r="N41" s="463"/>
      <c r="O41" s="463"/>
      <c r="P41" s="463"/>
      <c r="Q41" s="463"/>
      <c r="R41" s="463"/>
    </row>
    <row r="42" spans="1:18" s="116" customFormat="1" ht="24.95" customHeight="1">
      <c r="A42" s="205"/>
      <c r="B42" s="205" t="s">
        <v>345</v>
      </c>
      <c r="C42" s="205"/>
      <c r="D42" s="205"/>
      <c r="E42" s="205"/>
      <c r="F42" s="330">
        <v>1335.226151202894</v>
      </c>
      <c r="G42" s="330">
        <v>2142.7606226733287</v>
      </c>
      <c r="H42" s="330">
        <v>1996.567905455486</v>
      </c>
      <c r="I42" s="330">
        <v>2193.1329342689069</v>
      </c>
      <c r="J42" s="330">
        <v>2190.6454953147927</v>
      </c>
      <c r="K42" s="330">
        <v>2199.1015156254257</v>
      </c>
      <c r="L42" s="330">
        <v>2290.4738743018052</v>
      </c>
      <c r="M42" s="330">
        <v>2988.4508394447098</v>
      </c>
      <c r="N42" s="330">
        <v>2547.3591527543786</v>
      </c>
      <c r="O42" s="330">
        <v>2831.9068000954021</v>
      </c>
      <c r="P42" s="330"/>
      <c r="Q42" s="330" t="s">
        <v>54</v>
      </c>
      <c r="R42" s="330">
        <v>2887.4763532135244</v>
      </c>
    </row>
    <row r="43" spans="1:18" s="116" customFormat="1" ht="24.95" customHeight="1">
      <c r="A43" s="204"/>
      <c r="B43" s="204" t="s">
        <v>261</v>
      </c>
      <c r="C43" s="204"/>
      <c r="D43" s="204"/>
      <c r="E43" s="204"/>
      <c r="F43" s="333"/>
      <c r="G43" s="333"/>
      <c r="H43" s="333"/>
      <c r="I43" s="333"/>
      <c r="J43" s="333"/>
      <c r="K43" s="333"/>
      <c r="L43" s="333"/>
      <c r="M43" s="333"/>
      <c r="N43" s="333"/>
      <c r="O43" s="333"/>
      <c r="P43" s="333"/>
      <c r="Q43" s="333"/>
      <c r="R43" s="333"/>
    </row>
    <row r="44" spans="1:18" s="116" customFormat="1" ht="24.95" customHeight="1">
      <c r="A44" s="204"/>
      <c r="B44" s="204" t="s">
        <v>345</v>
      </c>
      <c r="C44" s="204"/>
      <c r="D44" s="204"/>
      <c r="E44" s="204"/>
      <c r="F44" s="333">
        <v>1977.0843939450256</v>
      </c>
      <c r="G44" s="333">
        <v>2353.55036174624</v>
      </c>
      <c r="H44" s="333">
        <v>2432.6361722395559</v>
      </c>
      <c r="I44" s="333">
        <v>2603.7556774870518</v>
      </c>
      <c r="J44" s="333">
        <v>2878.8410061833692</v>
      </c>
      <c r="K44" s="333">
        <v>3180.8659950996521</v>
      </c>
      <c r="L44" s="333">
        <v>2820.3823929929713</v>
      </c>
      <c r="M44" s="333">
        <v>3637.6619964930028</v>
      </c>
      <c r="N44" s="333">
        <v>3550.3589165242943</v>
      </c>
      <c r="O44" s="333">
        <v>3449.8072668185691</v>
      </c>
      <c r="P44" s="333"/>
      <c r="Q44" s="333">
        <v>12779.372359295512</v>
      </c>
      <c r="R44" s="333">
        <v>3940.7786053732816</v>
      </c>
    </row>
    <row r="45" spans="1:18" s="116" customFormat="1" ht="24.95" customHeight="1">
      <c r="A45" s="204"/>
      <c r="B45" s="204" t="s">
        <v>262</v>
      </c>
      <c r="C45" s="204"/>
      <c r="D45" s="204"/>
      <c r="E45" s="204"/>
      <c r="F45" s="333"/>
      <c r="G45" s="333"/>
      <c r="H45" s="333"/>
      <c r="I45" s="333"/>
      <c r="J45" s="333"/>
      <c r="K45" s="333"/>
      <c r="L45" s="333"/>
      <c r="M45" s="333"/>
      <c r="N45" s="333"/>
      <c r="O45" s="333"/>
      <c r="P45" s="464"/>
      <c r="Q45" s="333"/>
      <c r="R45" s="333"/>
    </row>
    <row r="46" spans="1:18" s="116" customFormat="1" ht="24.95" customHeight="1">
      <c r="A46" s="205"/>
      <c r="B46" s="205" t="s">
        <v>345</v>
      </c>
      <c r="C46" s="205"/>
      <c r="D46" s="205"/>
      <c r="E46" s="205"/>
      <c r="F46" s="330">
        <v>1977.0843939450256</v>
      </c>
      <c r="G46" s="330">
        <v>2353.55036174624</v>
      </c>
      <c r="H46" s="330">
        <v>2381.7678737191718</v>
      </c>
      <c r="I46" s="330">
        <v>2451.1918300416805</v>
      </c>
      <c r="J46" s="330">
        <v>2813.053343707526</v>
      </c>
      <c r="K46" s="330">
        <v>4107.2373500939784</v>
      </c>
      <c r="L46" s="330">
        <v>2776.555063404428</v>
      </c>
      <c r="M46" s="330">
        <v>3581.0294573786555</v>
      </c>
      <c r="N46" s="330">
        <v>3686.7480544376908</v>
      </c>
      <c r="O46" s="330">
        <v>3363.422992011891</v>
      </c>
      <c r="P46" s="330"/>
      <c r="Q46" s="330">
        <v>12779.372359295512</v>
      </c>
      <c r="R46" s="330">
        <v>3955.5679241092766</v>
      </c>
    </row>
    <row r="47" spans="1:18" s="116" customFormat="1" ht="24.95" customHeight="1">
      <c r="A47" s="204"/>
      <c r="B47" s="204" t="s">
        <v>263</v>
      </c>
      <c r="C47" s="204"/>
      <c r="D47" s="204"/>
      <c r="E47" s="204"/>
      <c r="F47" s="333"/>
      <c r="G47" s="333"/>
      <c r="H47" s="333"/>
      <c r="I47" s="333"/>
      <c r="J47" s="333"/>
      <c r="K47" s="333"/>
      <c r="L47" s="333"/>
      <c r="M47" s="333"/>
      <c r="N47" s="333"/>
      <c r="O47" s="333"/>
      <c r="P47" s="333"/>
      <c r="Q47" s="333"/>
      <c r="R47" s="333"/>
    </row>
    <row r="48" spans="1:18" s="116" customFormat="1" ht="24.95" customHeight="1">
      <c r="A48" s="204"/>
      <c r="B48" s="204" t="s">
        <v>345</v>
      </c>
      <c r="C48" s="204"/>
      <c r="D48" s="204"/>
      <c r="E48" s="204"/>
      <c r="F48" s="333">
        <v>2010.9297289738984</v>
      </c>
      <c r="G48" s="333">
        <v>1962.6050964356361</v>
      </c>
      <c r="H48" s="333">
        <v>1928.1436408012239</v>
      </c>
      <c r="I48" s="333">
        <v>1890.9728752146007</v>
      </c>
      <c r="J48" s="333">
        <v>1837.1397426450042</v>
      </c>
      <c r="K48" s="333">
        <v>2098.2264693747552</v>
      </c>
      <c r="L48" s="333">
        <v>2061.9485832435716</v>
      </c>
      <c r="M48" s="333">
        <v>2012.451268485411</v>
      </c>
      <c r="N48" s="333">
        <v>2169.8846920434444</v>
      </c>
      <c r="O48" s="333">
        <v>2194.552051546269</v>
      </c>
      <c r="P48" s="333"/>
      <c r="Q48" s="333">
        <v>83281.190709682051</v>
      </c>
      <c r="R48" s="333">
        <v>2288.8308571443604</v>
      </c>
    </row>
    <row r="49" spans="1:20" s="116" customFormat="1" ht="24.95" customHeight="1">
      <c r="A49" s="229" t="s">
        <v>264</v>
      </c>
      <c r="B49" s="229"/>
      <c r="C49" s="229"/>
      <c r="D49" s="204"/>
      <c r="E49" s="204"/>
      <c r="F49" s="333"/>
      <c r="G49" s="333"/>
      <c r="H49" s="333"/>
      <c r="I49" s="333"/>
      <c r="J49" s="333"/>
      <c r="K49" s="333"/>
      <c r="L49" s="333"/>
      <c r="M49" s="333"/>
      <c r="N49" s="333"/>
      <c r="O49" s="333"/>
      <c r="P49" s="333"/>
      <c r="Q49" s="333"/>
      <c r="R49" s="333"/>
    </row>
    <row r="50" spans="1:20" s="116" customFormat="1" ht="24.95" customHeight="1">
      <c r="A50" s="204"/>
      <c r="B50" s="204" t="s">
        <v>265</v>
      </c>
      <c r="C50" s="204"/>
      <c r="D50" s="204"/>
      <c r="E50" s="204"/>
      <c r="F50" s="333"/>
      <c r="G50" s="333"/>
      <c r="H50" s="333"/>
      <c r="I50" s="333"/>
      <c r="J50" s="333"/>
      <c r="K50" s="333"/>
      <c r="L50" s="333"/>
      <c r="M50" s="333"/>
      <c r="N50" s="333"/>
      <c r="O50" s="333"/>
      <c r="P50" s="464"/>
      <c r="Q50" s="333"/>
      <c r="R50" s="333"/>
    </row>
    <row r="51" spans="1:20" s="116" customFormat="1" ht="24.95" customHeight="1">
      <c r="A51" s="205"/>
      <c r="B51" s="205" t="s">
        <v>47</v>
      </c>
      <c r="C51" s="205"/>
      <c r="D51" s="205"/>
      <c r="E51" s="205"/>
      <c r="F51" s="330">
        <v>1837.0184251864914</v>
      </c>
      <c r="G51" s="330">
        <v>2128.0633523638999</v>
      </c>
      <c r="H51" s="330">
        <v>2122.1798417312084</v>
      </c>
      <c r="I51" s="330">
        <v>2339.4094746681199</v>
      </c>
      <c r="J51" s="330">
        <v>2010.1144128570388</v>
      </c>
      <c r="K51" s="330">
        <v>2683.9792754697223</v>
      </c>
      <c r="L51" s="330">
        <v>2789.7446772524895</v>
      </c>
      <c r="M51" s="330">
        <v>2668.8338459571028</v>
      </c>
      <c r="N51" s="330">
        <v>3035.277702373623</v>
      </c>
      <c r="O51" s="330">
        <v>2255.5972624301967</v>
      </c>
      <c r="P51" s="330"/>
      <c r="Q51" s="330">
        <v>3557.0548407669316</v>
      </c>
      <c r="R51" s="330">
        <v>2340.4883910721283</v>
      </c>
    </row>
    <row r="52" spans="1:20" s="116" customFormat="1" ht="24.95" customHeight="1">
      <c r="A52" s="204"/>
      <c r="B52" s="204" t="s">
        <v>266</v>
      </c>
      <c r="C52" s="204"/>
      <c r="D52" s="204"/>
      <c r="E52" s="204"/>
      <c r="F52" s="333"/>
      <c r="G52" s="333"/>
      <c r="H52" s="333"/>
      <c r="I52" s="333"/>
      <c r="J52" s="333"/>
      <c r="K52" s="333"/>
      <c r="L52" s="333"/>
      <c r="M52" s="333"/>
      <c r="N52" s="333"/>
      <c r="O52" s="333"/>
      <c r="P52" s="464"/>
      <c r="Q52" s="333"/>
      <c r="R52" s="333"/>
    </row>
    <row r="53" spans="1:20" s="116" customFormat="1" ht="24.95" customHeight="1">
      <c r="A53" s="204"/>
      <c r="B53" s="204" t="s">
        <v>47</v>
      </c>
      <c r="C53" s="204"/>
      <c r="D53" s="204"/>
      <c r="E53" s="204"/>
      <c r="F53" s="333">
        <v>2653.9060809072948</v>
      </c>
      <c r="G53" s="333">
        <v>3078.1540303372317</v>
      </c>
      <c r="H53" s="333">
        <v>3300</v>
      </c>
      <c r="I53" s="333">
        <v>3476.8370925316467</v>
      </c>
      <c r="J53" s="333">
        <v>4822.6418491593704</v>
      </c>
      <c r="K53" s="333">
        <v>4395.8251837330936</v>
      </c>
      <c r="L53" s="333">
        <v>4134.626423882678</v>
      </c>
      <c r="M53" s="333">
        <v>3837.0011795703003</v>
      </c>
      <c r="N53" s="333">
        <v>3569.777039077328</v>
      </c>
      <c r="O53" s="333">
        <v>3569.777039077328</v>
      </c>
      <c r="P53" s="333"/>
      <c r="Q53" s="333">
        <v>3609.4146813082548</v>
      </c>
      <c r="R53" s="333">
        <v>3699.173378320324</v>
      </c>
    </row>
    <row r="54" spans="1:20" s="116" customFormat="1" ht="24.95" customHeight="1">
      <c r="A54" s="204"/>
      <c r="B54" s="204" t="s">
        <v>267</v>
      </c>
      <c r="C54" s="204"/>
      <c r="D54" s="204"/>
      <c r="E54" s="204"/>
      <c r="F54" s="463"/>
      <c r="G54" s="463"/>
      <c r="H54" s="463"/>
      <c r="I54" s="463"/>
      <c r="J54" s="463"/>
      <c r="K54" s="463"/>
      <c r="L54" s="463"/>
      <c r="M54" s="463"/>
      <c r="N54" s="463"/>
      <c r="O54" s="463"/>
      <c r="P54" s="463"/>
      <c r="Q54" s="463"/>
      <c r="R54" s="463"/>
    </row>
    <row r="55" spans="1:20" s="116" customFormat="1" ht="24.95" customHeight="1">
      <c r="A55" s="205"/>
      <c r="B55" s="205" t="s">
        <v>344</v>
      </c>
      <c r="C55" s="205"/>
      <c r="D55" s="205"/>
      <c r="E55" s="205"/>
      <c r="F55" s="330">
        <v>10.120722467882157</v>
      </c>
      <c r="G55" s="330">
        <v>9.5643228597408285</v>
      </c>
      <c r="H55" s="330">
        <v>10.81270642490067</v>
      </c>
      <c r="I55" s="330">
        <v>10.804718369086453</v>
      </c>
      <c r="J55" s="330">
        <v>13.740180794911508</v>
      </c>
      <c r="K55" s="330">
        <v>9.8279317149613892</v>
      </c>
      <c r="L55" s="330">
        <v>9.7653261610763735</v>
      </c>
      <c r="M55" s="330">
        <v>9.8719257118010617</v>
      </c>
      <c r="N55" s="330">
        <v>7.2974706358286214</v>
      </c>
      <c r="O55" s="330">
        <v>9.9852108411305505</v>
      </c>
      <c r="P55" s="330"/>
      <c r="Q55" s="330">
        <v>6.2787306788933623</v>
      </c>
      <c r="R55" s="330">
        <v>9.575671792068972</v>
      </c>
    </row>
    <row r="56" spans="1:20" s="116" customFormat="1" ht="24.95" customHeight="1">
      <c r="A56" s="204"/>
      <c r="B56" s="204" t="s">
        <v>268</v>
      </c>
      <c r="C56" s="204"/>
      <c r="D56" s="204"/>
      <c r="E56" s="204"/>
      <c r="F56" s="333"/>
      <c r="G56" s="333"/>
      <c r="H56" s="333"/>
      <c r="I56" s="333"/>
      <c r="J56" s="333"/>
      <c r="K56" s="333"/>
      <c r="L56" s="333"/>
      <c r="M56" s="333"/>
      <c r="N56" s="333"/>
      <c r="O56" s="333"/>
      <c r="P56" s="333"/>
      <c r="Q56" s="333"/>
      <c r="R56" s="333"/>
    </row>
    <row r="57" spans="1:20" s="116" customFormat="1" ht="24.95" customHeight="1">
      <c r="A57" s="204"/>
      <c r="B57" s="204" t="s">
        <v>344</v>
      </c>
      <c r="C57" s="204"/>
      <c r="D57" s="204"/>
      <c r="E57" s="204"/>
      <c r="F57" s="333">
        <v>3.4879155732285949</v>
      </c>
      <c r="G57" s="333">
        <v>3.2442385836539618</v>
      </c>
      <c r="H57" s="333">
        <v>3.1769507903923531</v>
      </c>
      <c r="I57" s="333">
        <v>3.5989453955031592</v>
      </c>
      <c r="J57" s="333">
        <v>2.1823570497436537</v>
      </c>
      <c r="K57" s="333">
        <v>3.7199749189205162</v>
      </c>
      <c r="L57" s="333">
        <v>3.9682781585517808</v>
      </c>
      <c r="M57" s="333">
        <v>3.9081180830012485</v>
      </c>
      <c r="N57" s="333">
        <v>4.3757949695885934</v>
      </c>
      <c r="O57" s="333">
        <v>4.4000626480294125</v>
      </c>
      <c r="P57" s="333"/>
      <c r="Q57" s="333">
        <v>3.788805934084956</v>
      </c>
      <c r="R57" s="333">
        <v>4.3198502949569511</v>
      </c>
    </row>
    <row r="58" spans="1:20" s="116" customFormat="1" ht="24.95" customHeight="1">
      <c r="A58" s="229" t="s">
        <v>105</v>
      </c>
      <c r="B58" s="229"/>
      <c r="C58" s="229"/>
      <c r="D58" s="229"/>
      <c r="E58" s="229"/>
      <c r="F58" s="333"/>
      <c r="G58" s="333"/>
      <c r="H58" s="333"/>
      <c r="I58" s="333"/>
      <c r="J58" s="333"/>
      <c r="K58" s="333"/>
      <c r="L58" s="333"/>
      <c r="M58" s="333"/>
      <c r="N58" s="333"/>
      <c r="O58" s="333"/>
      <c r="P58" s="333"/>
      <c r="Q58" s="333"/>
      <c r="R58" s="333"/>
    </row>
    <row r="59" spans="1:20" s="116" customFormat="1" ht="24.95" customHeight="1">
      <c r="A59" s="204"/>
      <c r="B59" s="204" t="s">
        <v>269</v>
      </c>
      <c r="C59" s="204"/>
      <c r="D59" s="204"/>
      <c r="E59" s="204"/>
      <c r="F59" s="333"/>
      <c r="G59" s="333"/>
      <c r="H59" s="333"/>
      <c r="I59" s="333"/>
      <c r="J59" s="333"/>
      <c r="K59" s="333"/>
      <c r="L59" s="333"/>
      <c r="M59" s="333"/>
      <c r="N59" s="333"/>
      <c r="O59" s="333"/>
      <c r="P59" s="333"/>
      <c r="Q59" s="333"/>
      <c r="R59" s="333"/>
    </row>
    <row r="60" spans="1:20" s="116" customFormat="1" ht="24.95" customHeight="1">
      <c r="A60" s="205"/>
      <c r="B60" s="205" t="s">
        <v>1</v>
      </c>
      <c r="C60" s="205"/>
      <c r="D60" s="205"/>
      <c r="E60" s="205"/>
      <c r="F60" s="330">
        <v>1.0882299095216377</v>
      </c>
      <c r="G60" s="330">
        <v>1.0615677381435176</v>
      </c>
      <c r="H60" s="330">
        <v>1.0194796759698328</v>
      </c>
      <c r="I60" s="330">
        <v>1.0602069259723106</v>
      </c>
      <c r="J60" s="330">
        <v>1.0969501834443878</v>
      </c>
      <c r="K60" s="330">
        <v>1.1218639026906387</v>
      </c>
      <c r="L60" s="330">
        <v>1.1187550480980568</v>
      </c>
      <c r="M60" s="330">
        <v>1.1204122256306244</v>
      </c>
      <c r="N60" s="330">
        <v>1.1328219639986337</v>
      </c>
      <c r="O60" s="330">
        <v>1.1178275768949224</v>
      </c>
      <c r="P60" s="330"/>
      <c r="Q60" s="330">
        <v>1.472439414234024</v>
      </c>
      <c r="R60" s="330">
        <v>1.0666398552353007</v>
      </c>
    </row>
    <row r="61" spans="1:20" s="116" customFormat="1" ht="24.95" customHeight="1">
      <c r="A61" s="229" t="s">
        <v>111</v>
      </c>
      <c r="B61" s="229"/>
      <c r="C61" s="229"/>
      <c r="D61" s="229"/>
      <c r="E61" s="229"/>
      <c r="F61" s="333"/>
      <c r="G61" s="333"/>
      <c r="H61" s="333"/>
      <c r="I61" s="333"/>
      <c r="J61" s="333"/>
      <c r="K61" s="333"/>
      <c r="L61" s="333"/>
      <c r="M61" s="333"/>
      <c r="N61" s="333"/>
      <c r="O61" s="333"/>
      <c r="P61" s="333"/>
      <c r="Q61" s="333"/>
      <c r="R61" s="333"/>
    </row>
    <row r="62" spans="1:20" s="116" customFormat="1" ht="24.95" customHeight="1">
      <c r="A62" s="204"/>
      <c r="B62" s="695" t="s">
        <v>270</v>
      </c>
      <c r="C62" s="695"/>
      <c r="D62" s="695"/>
      <c r="E62" s="695"/>
      <c r="F62" s="455">
        <v>0.65609300434721529</v>
      </c>
      <c r="G62" s="455">
        <v>0.65631534845876038</v>
      </c>
      <c r="H62" s="455">
        <v>0.60940074092274898</v>
      </c>
      <c r="I62" s="455">
        <v>0.60966755385660309</v>
      </c>
      <c r="J62" s="455">
        <v>0.58796676856980346</v>
      </c>
      <c r="K62" s="455">
        <v>0.59259152608994115</v>
      </c>
      <c r="L62" s="455">
        <v>0.60175210348559827</v>
      </c>
      <c r="M62" s="455">
        <v>0.66849980577143064</v>
      </c>
      <c r="N62" s="455">
        <v>0.65716025608263162</v>
      </c>
      <c r="O62" s="455">
        <v>0.65716025608263162</v>
      </c>
      <c r="P62" s="455"/>
      <c r="Q62" s="455">
        <v>0.20184482015665003</v>
      </c>
      <c r="R62" s="455">
        <v>0.6571157872603226</v>
      </c>
    </row>
    <row r="63" spans="1:20" s="116" customFormat="1" ht="24.95" customHeight="1">
      <c r="A63" s="205"/>
      <c r="B63" s="205" t="s">
        <v>271</v>
      </c>
      <c r="C63" s="205"/>
      <c r="D63" s="205"/>
      <c r="E63" s="205"/>
      <c r="F63" s="454">
        <v>109.51216804221023</v>
      </c>
      <c r="G63" s="454">
        <v>109.27643881515014</v>
      </c>
      <c r="H63" s="454">
        <v>98.163502244837915</v>
      </c>
      <c r="I63" s="454">
        <v>97.479482820080648</v>
      </c>
      <c r="J63" s="454">
        <v>96.159559236304446</v>
      </c>
      <c r="K63" s="454">
        <v>94.090202590154405</v>
      </c>
      <c r="L63" s="454">
        <v>90.852338700190359</v>
      </c>
      <c r="M63" s="454">
        <v>90.239825141705978</v>
      </c>
      <c r="N63" s="454">
        <v>87.908858413912014</v>
      </c>
      <c r="O63" s="454">
        <v>87.908858413912014</v>
      </c>
      <c r="P63" s="454"/>
      <c r="Q63" s="454">
        <v>10.022052165978049</v>
      </c>
      <c r="R63" s="454">
        <v>106.70720813742446</v>
      </c>
    </row>
    <row r="64" spans="1:20" s="116" customFormat="1" ht="24.95" customHeight="1">
      <c r="A64" s="605"/>
      <c r="B64" s="605"/>
      <c r="C64" s="605"/>
      <c r="D64" s="605"/>
      <c r="E64" s="605"/>
      <c r="F64" s="606"/>
      <c r="G64" s="606"/>
      <c r="H64" s="606"/>
      <c r="I64" s="607"/>
      <c r="J64" s="607"/>
      <c r="K64" s="608"/>
      <c r="L64" s="608"/>
      <c r="M64" s="608"/>
      <c r="N64" s="608"/>
      <c r="O64" s="608"/>
      <c r="P64" s="607"/>
      <c r="Q64" s="607"/>
      <c r="R64" s="608"/>
      <c r="S64" s="609"/>
      <c r="T64" s="610"/>
    </row>
    <row r="65" spans="1:22" s="122" customFormat="1" ht="14.1" customHeight="1">
      <c r="A65" s="444" t="s">
        <v>6</v>
      </c>
      <c r="B65" s="465" t="s">
        <v>375</v>
      </c>
      <c r="C65" s="467"/>
      <c r="D65" s="467"/>
      <c r="E65" s="465"/>
      <c r="F65" s="465"/>
      <c r="G65" s="465"/>
      <c r="H65" s="465"/>
      <c r="I65" s="466"/>
      <c r="J65" s="466"/>
      <c r="K65" s="466"/>
      <c r="L65" s="466"/>
      <c r="M65" s="466"/>
      <c r="N65" s="466"/>
      <c r="O65" s="466"/>
      <c r="P65" s="466"/>
      <c r="Q65" s="466"/>
      <c r="R65" s="465"/>
      <c r="T65" s="123"/>
    </row>
    <row r="66" spans="1:22" s="122" customFormat="1" ht="28.5" customHeight="1">
      <c r="A66" s="721" t="s">
        <v>536</v>
      </c>
      <c r="B66" s="721"/>
      <c r="C66" s="721"/>
      <c r="D66" s="721"/>
      <c r="E66" s="721"/>
      <c r="F66" s="721"/>
      <c r="G66" s="721"/>
      <c r="H66" s="721"/>
      <c r="I66" s="721"/>
      <c r="J66" s="721"/>
      <c r="K66" s="721"/>
      <c r="L66" s="721"/>
      <c r="M66" s="721"/>
      <c r="N66" s="721"/>
      <c r="O66" s="721"/>
      <c r="P66" s="721"/>
      <c r="Q66" s="721"/>
      <c r="R66" s="721"/>
      <c r="T66" s="123"/>
      <c r="V66" s="124"/>
    </row>
    <row r="67" spans="1:22" s="116" customFormat="1" ht="24.95" customHeight="1">
      <c r="A67" s="125"/>
      <c r="B67" s="125"/>
      <c r="C67" s="125"/>
      <c r="D67" s="125"/>
      <c r="E67" s="125"/>
      <c r="F67" s="125"/>
      <c r="G67" s="125"/>
      <c r="H67" s="125"/>
      <c r="I67" s="125"/>
      <c r="J67" s="125"/>
      <c r="K67" s="125"/>
      <c r="L67" s="125"/>
      <c r="M67" s="125"/>
      <c r="N67" s="125"/>
      <c r="O67" s="125"/>
      <c r="P67" s="125"/>
      <c r="Q67" s="125"/>
      <c r="R67" s="125"/>
    </row>
    <row r="68" spans="1:22" s="116" customFormat="1" ht="18">
      <c r="A68" s="724"/>
      <c r="B68" s="724"/>
      <c r="C68" s="724"/>
      <c r="D68" s="724"/>
      <c r="E68" s="724"/>
      <c r="F68" s="724"/>
      <c r="G68" s="724"/>
      <c r="H68" s="724"/>
      <c r="I68" s="724"/>
      <c r="J68" s="724"/>
      <c r="K68" s="724"/>
      <c r="L68" s="724"/>
      <c r="M68" s="724"/>
      <c r="N68" s="724"/>
      <c r="O68" s="724"/>
      <c r="P68" s="724"/>
      <c r="Q68" s="724"/>
      <c r="R68" s="724"/>
    </row>
    <row r="69" spans="1:22" s="116" customFormat="1">
      <c r="A69" s="111"/>
      <c r="B69" s="111"/>
      <c r="C69" s="111"/>
      <c r="D69" s="111"/>
      <c r="E69" s="111"/>
      <c r="F69" s="111"/>
      <c r="G69" s="111"/>
      <c r="H69" s="111"/>
      <c r="I69" s="111"/>
      <c r="J69" s="111"/>
      <c r="K69" s="111"/>
      <c r="L69" s="111"/>
      <c r="M69" s="111"/>
      <c r="N69" s="111"/>
      <c r="O69" s="111"/>
      <c r="P69" s="111"/>
      <c r="Q69" s="111"/>
      <c r="R69" s="111"/>
    </row>
    <row r="70" spans="1:22" s="116" customFormat="1">
      <c r="A70" s="111"/>
      <c r="B70" s="111"/>
      <c r="C70" s="111"/>
      <c r="D70" s="111"/>
      <c r="E70" s="111"/>
      <c r="F70" s="111"/>
      <c r="G70" s="111"/>
      <c r="H70" s="111"/>
      <c r="I70" s="111"/>
      <c r="J70" s="111"/>
      <c r="K70" s="111"/>
      <c r="L70" s="111"/>
      <c r="M70" s="111"/>
      <c r="N70" s="111"/>
      <c r="O70" s="111"/>
      <c r="P70" s="111"/>
      <c r="Q70" s="111"/>
      <c r="R70" s="111"/>
    </row>
    <row r="71" spans="1:22" s="116" customFormat="1">
      <c r="A71" s="111"/>
      <c r="B71" s="111"/>
      <c r="C71" s="111"/>
      <c r="D71" s="111"/>
      <c r="E71" s="111"/>
      <c r="F71" s="111"/>
      <c r="G71" s="111"/>
      <c r="H71" s="111"/>
      <c r="I71" s="111"/>
      <c r="J71" s="111"/>
      <c r="K71" s="111"/>
      <c r="L71" s="111"/>
      <c r="M71" s="111"/>
      <c r="N71" s="111"/>
      <c r="O71" s="111"/>
      <c r="P71" s="111"/>
      <c r="Q71" s="111"/>
      <c r="R71" s="111"/>
    </row>
    <row r="72" spans="1:22" s="116" customFormat="1">
      <c r="A72" s="111"/>
      <c r="B72" s="111"/>
      <c r="C72" s="111"/>
      <c r="D72" s="111"/>
      <c r="E72" s="111"/>
      <c r="F72" s="111"/>
      <c r="G72" s="111"/>
      <c r="H72" s="111"/>
      <c r="I72" s="111"/>
      <c r="J72" s="111"/>
      <c r="K72" s="111"/>
      <c r="L72" s="111"/>
      <c r="M72" s="111"/>
      <c r="N72" s="111"/>
      <c r="O72" s="111"/>
      <c r="P72" s="111"/>
      <c r="Q72" s="111"/>
      <c r="R72" s="111"/>
    </row>
    <row r="73" spans="1:22" s="116" customFormat="1">
      <c r="A73" s="111"/>
      <c r="B73" s="111"/>
      <c r="C73" s="111"/>
      <c r="D73" s="111"/>
      <c r="E73" s="111"/>
      <c r="F73" s="111"/>
      <c r="G73" s="111"/>
      <c r="H73" s="111"/>
      <c r="I73" s="111"/>
      <c r="J73" s="111"/>
      <c r="K73" s="111"/>
      <c r="L73" s="111"/>
      <c r="M73" s="111"/>
      <c r="N73" s="111"/>
      <c r="O73" s="111"/>
      <c r="P73" s="111"/>
      <c r="Q73" s="111"/>
      <c r="R73" s="111"/>
    </row>
    <row r="74" spans="1:22" s="116" customFormat="1">
      <c r="A74" s="111"/>
      <c r="B74" s="111"/>
      <c r="C74" s="111"/>
      <c r="D74" s="111"/>
      <c r="E74" s="111"/>
      <c r="F74" s="111"/>
      <c r="G74" s="111"/>
      <c r="H74" s="111"/>
      <c r="I74" s="111"/>
      <c r="J74" s="111"/>
      <c r="K74" s="111"/>
      <c r="L74" s="111"/>
      <c r="M74" s="111"/>
      <c r="N74" s="111"/>
      <c r="O74" s="111"/>
      <c r="P74" s="111"/>
      <c r="Q74" s="111"/>
      <c r="R74" s="111"/>
    </row>
    <row r="75" spans="1:22" s="116" customFormat="1">
      <c r="A75" s="111"/>
      <c r="B75" s="111"/>
      <c r="C75" s="111"/>
      <c r="D75" s="111"/>
      <c r="E75" s="111"/>
      <c r="F75" s="111"/>
      <c r="G75" s="111"/>
      <c r="H75" s="111"/>
      <c r="I75" s="111"/>
      <c r="J75" s="111"/>
      <c r="K75" s="111"/>
      <c r="L75" s="111"/>
      <c r="M75" s="111"/>
      <c r="N75" s="111"/>
      <c r="O75" s="111"/>
      <c r="P75" s="111"/>
      <c r="Q75" s="111"/>
      <c r="R75" s="111"/>
    </row>
    <row r="76" spans="1:22" s="116" customFormat="1">
      <c r="A76" s="111"/>
      <c r="B76" s="111"/>
      <c r="C76" s="111"/>
      <c r="D76" s="111"/>
      <c r="E76" s="111"/>
      <c r="F76" s="111"/>
      <c r="G76" s="111"/>
      <c r="H76" s="111"/>
      <c r="I76" s="111"/>
      <c r="J76" s="111"/>
      <c r="K76" s="111"/>
      <c r="L76" s="111"/>
      <c r="M76" s="111"/>
      <c r="N76" s="111"/>
      <c r="O76" s="111"/>
      <c r="P76" s="111"/>
      <c r="Q76" s="111"/>
      <c r="R76" s="111"/>
    </row>
    <row r="77" spans="1:22" s="116" customFormat="1">
      <c r="A77" s="111"/>
      <c r="B77" s="111"/>
      <c r="C77" s="111"/>
      <c r="D77" s="111"/>
      <c r="E77" s="111"/>
      <c r="F77" s="111"/>
      <c r="G77" s="111"/>
      <c r="H77" s="111"/>
      <c r="I77" s="111"/>
      <c r="J77" s="111"/>
      <c r="K77" s="111"/>
      <c r="L77" s="111"/>
      <c r="M77" s="111"/>
      <c r="N77" s="111"/>
      <c r="O77" s="111"/>
      <c r="P77" s="111"/>
      <c r="Q77" s="111"/>
      <c r="R77" s="111"/>
    </row>
    <row r="78" spans="1:22" s="116" customFormat="1">
      <c r="A78" s="111"/>
      <c r="B78" s="111"/>
      <c r="C78" s="111"/>
      <c r="D78" s="111"/>
      <c r="E78" s="111"/>
      <c r="F78" s="111"/>
      <c r="G78" s="111"/>
      <c r="H78" s="111"/>
      <c r="I78" s="111"/>
      <c r="J78" s="111"/>
      <c r="K78" s="111"/>
      <c r="L78" s="111"/>
      <c r="M78" s="111"/>
      <c r="N78" s="111"/>
      <c r="O78" s="111"/>
      <c r="P78" s="111"/>
      <c r="Q78" s="111"/>
      <c r="R78" s="111"/>
    </row>
    <row r="79" spans="1:22" s="116" customFormat="1">
      <c r="A79" s="111"/>
      <c r="B79" s="111"/>
      <c r="C79" s="111"/>
      <c r="D79" s="111"/>
      <c r="E79" s="111"/>
      <c r="F79" s="111"/>
      <c r="G79" s="111"/>
      <c r="H79" s="111"/>
      <c r="I79" s="111"/>
      <c r="J79" s="111"/>
      <c r="K79" s="111"/>
      <c r="L79" s="111"/>
      <c r="M79" s="111"/>
      <c r="N79" s="111"/>
      <c r="O79" s="111"/>
      <c r="P79" s="111"/>
      <c r="Q79" s="111"/>
      <c r="R79" s="111"/>
    </row>
    <row r="80" spans="1:22" s="116" customFormat="1">
      <c r="A80" s="111"/>
      <c r="B80" s="111"/>
      <c r="C80" s="111"/>
      <c r="D80" s="111"/>
      <c r="E80" s="111"/>
      <c r="F80" s="111"/>
      <c r="G80" s="111"/>
      <c r="H80" s="111"/>
      <c r="I80" s="111"/>
      <c r="J80" s="111"/>
      <c r="K80" s="111"/>
      <c r="L80" s="111"/>
      <c r="M80" s="111"/>
      <c r="N80" s="111"/>
      <c r="O80" s="111"/>
      <c r="P80" s="111"/>
      <c r="Q80" s="111"/>
      <c r="R80" s="111"/>
    </row>
    <row r="81" spans="1:18" s="116" customFormat="1">
      <c r="A81" s="111"/>
      <c r="B81" s="111"/>
      <c r="C81" s="111"/>
      <c r="D81" s="111"/>
      <c r="E81" s="111"/>
      <c r="F81" s="111"/>
      <c r="G81" s="111"/>
      <c r="H81" s="111"/>
      <c r="I81" s="111"/>
      <c r="J81" s="111"/>
      <c r="K81" s="111"/>
      <c r="L81" s="111"/>
      <c r="M81" s="111"/>
      <c r="N81" s="111"/>
      <c r="O81" s="111"/>
      <c r="P81" s="111"/>
      <c r="Q81" s="111"/>
      <c r="R81" s="111"/>
    </row>
    <row r="82" spans="1:18" s="116" customFormat="1">
      <c r="A82" s="111"/>
      <c r="B82" s="111"/>
      <c r="C82" s="111"/>
      <c r="D82" s="111"/>
      <c r="E82" s="111"/>
      <c r="F82" s="111"/>
      <c r="G82" s="111"/>
      <c r="H82" s="111"/>
      <c r="I82" s="111"/>
      <c r="J82" s="111"/>
      <c r="K82" s="111"/>
      <c r="L82" s="111"/>
      <c r="M82" s="111"/>
      <c r="N82" s="111"/>
      <c r="O82" s="111"/>
      <c r="P82" s="111"/>
      <c r="Q82" s="111"/>
      <c r="R82" s="111"/>
    </row>
    <row r="83" spans="1:18" s="116" customFormat="1">
      <c r="A83" s="111"/>
      <c r="B83" s="111"/>
      <c r="C83" s="111"/>
      <c r="D83" s="111"/>
      <c r="E83" s="111"/>
      <c r="F83" s="111"/>
      <c r="G83" s="111"/>
      <c r="H83" s="111"/>
      <c r="I83" s="111"/>
      <c r="J83" s="111"/>
      <c r="K83" s="111"/>
      <c r="L83" s="111"/>
      <c r="M83" s="111"/>
      <c r="N83" s="111"/>
      <c r="O83" s="111"/>
      <c r="P83" s="111"/>
      <c r="Q83" s="111"/>
      <c r="R83" s="111"/>
    </row>
    <row r="84" spans="1:18" s="116" customFormat="1">
      <c r="A84" s="111"/>
      <c r="B84" s="111"/>
      <c r="C84" s="111"/>
      <c r="D84" s="111"/>
      <c r="E84" s="111"/>
      <c r="F84" s="111"/>
      <c r="G84" s="111"/>
      <c r="H84" s="111"/>
      <c r="I84" s="111"/>
      <c r="J84" s="111"/>
      <c r="K84" s="111"/>
      <c r="L84" s="111"/>
      <c r="M84" s="111"/>
      <c r="N84" s="111"/>
      <c r="O84" s="111"/>
      <c r="P84" s="111"/>
      <c r="Q84" s="111"/>
      <c r="R84" s="111"/>
    </row>
    <row r="85" spans="1:18" s="116" customFormat="1">
      <c r="A85" s="111"/>
      <c r="B85" s="111"/>
      <c r="C85" s="111"/>
      <c r="D85" s="111"/>
      <c r="E85" s="111"/>
      <c r="F85" s="111"/>
      <c r="G85" s="111"/>
      <c r="H85" s="111"/>
      <c r="I85" s="111"/>
      <c r="J85" s="111"/>
      <c r="K85" s="111"/>
      <c r="L85" s="111"/>
      <c r="M85" s="111"/>
      <c r="N85" s="111"/>
      <c r="O85" s="111"/>
      <c r="P85" s="111"/>
      <c r="Q85" s="111"/>
      <c r="R85" s="111"/>
    </row>
    <row r="86" spans="1:18" s="116" customFormat="1">
      <c r="A86" s="111"/>
      <c r="B86" s="111"/>
      <c r="C86" s="111"/>
      <c r="D86" s="111"/>
      <c r="E86" s="111"/>
      <c r="F86" s="111"/>
      <c r="G86" s="111"/>
      <c r="H86" s="111"/>
      <c r="I86" s="111"/>
      <c r="J86" s="111"/>
      <c r="K86" s="111"/>
      <c r="L86" s="111"/>
      <c r="M86" s="111"/>
      <c r="N86" s="111"/>
      <c r="O86" s="111"/>
      <c r="P86" s="111"/>
      <c r="Q86" s="111"/>
      <c r="R86" s="111"/>
    </row>
    <row r="87" spans="1:18" s="116" customFormat="1">
      <c r="A87" s="111"/>
      <c r="B87" s="111"/>
      <c r="C87" s="111"/>
      <c r="D87" s="111"/>
      <c r="E87" s="111"/>
      <c r="F87" s="111"/>
      <c r="G87" s="111"/>
      <c r="H87" s="111"/>
      <c r="I87" s="111"/>
      <c r="J87" s="111"/>
      <c r="K87" s="111"/>
      <c r="L87" s="111"/>
      <c r="M87" s="111"/>
      <c r="N87" s="111"/>
      <c r="O87" s="111"/>
      <c r="P87" s="111"/>
      <c r="Q87" s="111"/>
      <c r="R87" s="111"/>
    </row>
  </sheetData>
  <customSheetViews>
    <customSheetView guid="{692423B7-2A5C-4718-9D74-3B575C0A7CDC}" showPageBreaks="1" showGridLines="0" printArea="1" view="pageBreakPreview" topLeftCell="A58">
      <pane xSplit="5" topLeftCell="F1" activePane="topRight" state="frozen"/>
      <selection pane="topRight" activeCell="A67" sqref="A67"/>
      <pageMargins left="0.19685039370078741" right="0.19685039370078741" top="0.59055118110236227" bottom="0.59055118110236227" header="0" footer="0"/>
      <printOptions horizontalCentered="1"/>
      <pageSetup scale="43" orientation="portrait" r:id="rId1"/>
      <headerFooter alignWithMargins="0">
        <oddHeader xml:space="preserve">&amp;C
</oddHeader>
      </headerFooter>
    </customSheetView>
    <customSheetView guid="{409AC1F2-8A04-4243-9FD4-B5D675E840D6}" showPageBreaks="1" showGridLines="0" printArea="1" view="pageBreakPreview" topLeftCell="A47">
      <pane xSplit="5" topLeftCell="F1" activePane="topRight" state="frozen"/>
      <selection pane="topRight" activeCell="B63" sqref="B63"/>
      <pageMargins left="0.19685039370078741" right="0.19685039370078741" top="0.59055118110236227" bottom="0.59055118110236227" header="0" footer="0"/>
      <printOptions horizontalCentered="1"/>
      <pageSetup scale="43" orientation="portrait" r:id="rId2"/>
      <headerFooter alignWithMargins="0">
        <oddHeader xml:space="preserve">&amp;C
</oddHeader>
      </headerFooter>
    </customSheetView>
    <customSheetView guid="{BE35ABC3-F985-434A-9CF0-74FBA2A51D03}" scale="79" showPageBreaks="1" showGridLines="0" printArea="1" view="pageBreakPreview" topLeftCell="A49">
      <selection activeCell="Q32" sqref="Q32"/>
      <pageMargins left="0.19685039370078741" right="0.19685039370078741" top="0.59055118110236227" bottom="0.59055118110236227" header="0" footer="0"/>
      <printOptions horizontalCentered="1"/>
      <pageSetup scale="43" orientation="portrait" r:id="rId3"/>
      <headerFooter alignWithMargins="0">
        <oddHeader xml:space="preserve">&amp;C
</oddHeader>
      </headerFooter>
    </customSheetView>
    <customSheetView guid="{D44BC0E2-F289-4974-BAD4-E5B26A99586C}" showPageBreaks="1" showGridLines="0" printArea="1" view="pageBreakPreview">
      <pane ySplit="5" topLeftCell="A6" activePane="bottomLeft" state="frozen"/>
      <selection pane="bottomLeft" activeCell="S19" sqref="S19"/>
      <pageMargins left="0.19685039370078741" right="0.19685039370078741" top="0.59055118110236227" bottom="0.59055118110236227" header="0" footer="0"/>
      <printOptions horizontalCentered="1"/>
      <pageSetup scale="43" orientation="portrait" r:id="rId4"/>
      <headerFooter alignWithMargins="0">
        <oddHeader xml:space="preserve">&amp;C
</oddHeader>
      </headerFooter>
    </customSheetView>
    <customSheetView guid="{C740BF27-E38C-4B82-B56C-203CA6875CAB}" showPageBreaks="1" showGridLines="0" view="pageBreakPreview" topLeftCell="A58">
      <pane xSplit="5" topLeftCell="F1" activePane="topRight" state="frozen"/>
      <selection pane="topRight" activeCell="A67" sqref="A67"/>
      <pageMargins left="0.19685039370078741" right="0.19685039370078741" top="0.59055118110236227" bottom="0.59055118110236227" header="0" footer="0"/>
      <printOptions horizontalCentered="1"/>
      <pageSetup scale="43" orientation="portrait" r:id="rId5"/>
      <headerFooter alignWithMargins="0">
        <oddHeader xml:space="preserve">&amp;C
</oddHeader>
      </headerFooter>
    </customSheetView>
  </customSheetViews>
  <mergeCells count="18">
    <mergeCell ref="A3:E3"/>
    <mergeCell ref="A4:E5"/>
    <mergeCell ref="M4:M5"/>
    <mergeCell ref="N4:N5"/>
    <mergeCell ref="L4:L5"/>
    <mergeCell ref="K4:K5"/>
    <mergeCell ref="J4:J5"/>
    <mergeCell ref="A66:R66"/>
    <mergeCell ref="A68:R68"/>
    <mergeCell ref="B62:E62"/>
    <mergeCell ref="I4:I5"/>
    <mergeCell ref="H4:H5"/>
    <mergeCell ref="G4:G5"/>
    <mergeCell ref="F4:F5"/>
    <mergeCell ref="Q4:R4"/>
    <mergeCell ref="B26:E26"/>
    <mergeCell ref="B36:E36"/>
    <mergeCell ref="O4:O5"/>
  </mergeCells>
  <phoneticPr fontId="0" type="noConversion"/>
  <printOptions horizontalCentered="1" gridLinesSet="0"/>
  <pageMargins left="0.19685039370078741" right="0.19685039370078741" top="0.59055118110236227" bottom="0.59055118110236227" header="0" footer="0"/>
  <pageSetup scale="45" orientation="portrait" r:id="rId6"/>
  <headerFooter alignWithMargins="0">
    <oddHeader xml:space="preserve">&amp;C
</oddHeader>
  </headerFooter>
  <legacyDrawingHF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00B050"/>
  </sheetPr>
  <dimension ref="A1:I78"/>
  <sheetViews>
    <sheetView showGridLines="0" view="pageBreakPreview" zoomScaleNormal="100" zoomScaleSheetLayoutView="100" workbookViewId="0">
      <selection activeCell="G18" sqref="G18"/>
    </sheetView>
  </sheetViews>
  <sheetFormatPr baseColWidth="10" defaultColWidth="9.77734375" defaultRowHeight="15"/>
  <cols>
    <col min="1" max="1" width="0.88671875" style="1" customWidth="1"/>
    <col min="2" max="2" width="35.77734375" style="1" customWidth="1"/>
    <col min="3" max="3" width="14.5546875" style="1" bestFit="1" customWidth="1"/>
    <col min="4" max="4" width="12.77734375" style="1" customWidth="1"/>
    <col min="5" max="5" width="12.6640625" style="1" bestFit="1" customWidth="1"/>
    <col min="6" max="6" width="20.33203125" style="1" customWidth="1"/>
    <col min="7" max="7" width="10.109375" style="1" bestFit="1" customWidth="1"/>
    <col min="8" max="8" width="17" style="1" bestFit="1" customWidth="1"/>
    <col min="9" max="9" width="12.77734375" style="1" customWidth="1"/>
    <col min="10" max="10" width="10.109375" style="1" bestFit="1" customWidth="1"/>
    <col min="11" max="16" width="9.77734375" style="1"/>
    <col min="17" max="18" width="5.77734375" style="1" customWidth="1"/>
    <col min="19" max="21" width="9.77734375" style="1"/>
    <col min="22" max="22" width="12.77734375" style="1" customWidth="1"/>
    <col min="23" max="16384" width="9.77734375" style="1"/>
  </cols>
  <sheetData>
    <row r="1" spans="1:9" s="71" customFormat="1" ht="33" customHeight="1">
      <c r="A1" s="481"/>
      <c r="B1" s="732" t="s">
        <v>593</v>
      </c>
      <c r="C1" s="732"/>
      <c r="D1" s="468" t="s">
        <v>446</v>
      </c>
      <c r="E1" s="72"/>
    </row>
    <row r="2" spans="1:9" s="71" customFormat="1" ht="15" customHeight="1">
      <c r="A2" s="73"/>
      <c r="B2" s="732">
        <v>2010</v>
      </c>
      <c r="C2" s="732"/>
      <c r="D2" s="473"/>
      <c r="E2" s="72"/>
    </row>
    <row r="3" spans="1:9" s="71" customFormat="1" ht="15" customHeight="1">
      <c r="A3" s="73"/>
      <c r="B3" s="494" t="s">
        <v>463</v>
      </c>
      <c r="C3" s="473"/>
      <c r="D3" s="473"/>
      <c r="E3" s="72"/>
    </row>
    <row r="4" spans="1:9" s="71" customFormat="1" ht="5.0999999999999996" customHeight="1">
      <c r="A4" s="73"/>
      <c r="B4" s="469"/>
      <c r="C4" s="469"/>
      <c r="D4" s="469"/>
      <c r="E4" s="74"/>
    </row>
    <row r="5" spans="1:9" s="71" customFormat="1" ht="15" customHeight="1">
      <c r="A5" s="73"/>
      <c r="B5" s="733" t="s">
        <v>447</v>
      </c>
      <c r="C5" s="735" t="s">
        <v>448</v>
      </c>
      <c r="D5" s="735" t="s">
        <v>449</v>
      </c>
      <c r="E5" s="75"/>
    </row>
    <row r="6" spans="1:9" s="76" customFormat="1" ht="18" customHeight="1">
      <c r="A6" s="73"/>
      <c r="B6" s="734"/>
      <c r="C6" s="736"/>
      <c r="D6" s="736"/>
      <c r="E6" s="75"/>
      <c r="G6" s="76">
        <v>1000</v>
      </c>
    </row>
    <row r="7" spans="1:9" s="76" customFormat="1" ht="17.100000000000001" customHeight="1">
      <c r="A7" s="73"/>
      <c r="B7" s="470" t="s">
        <v>450</v>
      </c>
      <c r="C7" s="471">
        <v>171607.03599999999</v>
      </c>
      <c r="D7" s="472">
        <v>99.999999417273301</v>
      </c>
      <c r="E7" s="77"/>
      <c r="F7" s="77">
        <f>G7/$G$6</f>
        <v>171607.03599999999</v>
      </c>
      <c r="G7" s="77">
        <v>171607036</v>
      </c>
      <c r="H7" s="77">
        <f>G7*G6</f>
        <v>171607036000</v>
      </c>
      <c r="I7" s="77">
        <f>H7/1000000</f>
        <v>171607.03599999999</v>
      </c>
    </row>
    <row r="8" spans="1:9" s="76" customFormat="1" ht="17.100000000000001" customHeight="1">
      <c r="A8" s="73"/>
      <c r="B8" s="474" t="s">
        <v>451</v>
      </c>
      <c r="C8" s="475">
        <v>3382.5439999999999</v>
      </c>
      <c r="D8" s="476">
        <v>1.9710986675394824</v>
      </c>
      <c r="E8" s="79"/>
      <c r="F8" s="77">
        <f t="shared" ref="F8:F17" si="0">G8/$G$6</f>
        <v>3382.5439999999999</v>
      </c>
      <c r="G8" s="79">
        <v>3382544</v>
      </c>
    </row>
    <row r="9" spans="1:9" s="76" customFormat="1" ht="17.100000000000001" customHeight="1">
      <c r="A9" s="73"/>
      <c r="B9" s="474" t="s">
        <v>452</v>
      </c>
      <c r="C9" s="475">
        <v>5804.5150000000003</v>
      </c>
      <c r="D9" s="476">
        <v>3.3824458106717721</v>
      </c>
      <c r="E9" s="79"/>
      <c r="F9" s="77">
        <f t="shared" si="0"/>
        <v>5804.5150000000003</v>
      </c>
      <c r="G9" s="79">
        <v>5804515</v>
      </c>
    </row>
    <row r="10" spans="1:9" s="76" customFormat="1" ht="17.100000000000001" customHeight="1">
      <c r="A10" s="73"/>
      <c r="B10" s="474" t="s">
        <v>453</v>
      </c>
      <c r="C10" s="475">
        <v>7515.625</v>
      </c>
      <c r="D10" s="476">
        <v>4.3795552765097581</v>
      </c>
      <c r="E10" s="79"/>
      <c r="F10" s="77">
        <f t="shared" si="0"/>
        <v>7515.625</v>
      </c>
      <c r="G10" s="79">
        <v>7515625</v>
      </c>
      <c r="H10" s="81"/>
    </row>
    <row r="11" spans="1:9" s="76" customFormat="1" ht="17.100000000000001" customHeight="1">
      <c r="A11" s="73"/>
      <c r="B11" s="474" t="s">
        <v>454</v>
      </c>
      <c r="C11" s="475">
        <v>9099.8639999999996</v>
      </c>
      <c r="D11" s="476">
        <v>5.3027336245117596</v>
      </c>
      <c r="E11" s="79"/>
      <c r="F11" s="77">
        <f t="shared" si="0"/>
        <v>9099.8639999999996</v>
      </c>
      <c r="G11" s="79">
        <v>9099864</v>
      </c>
      <c r="H11" s="81"/>
    </row>
    <row r="12" spans="1:9" s="76" customFormat="1" ht="17.100000000000001" customHeight="1">
      <c r="A12" s="73"/>
      <c r="B12" s="474" t="s">
        <v>455</v>
      </c>
      <c r="C12" s="475">
        <v>10865.217000000001</v>
      </c>
      <c r="D12" s="476">
        <v>6.3314519341736082</v>
      </c>
      <c r="E12" s="79"/>
      <c r="F12" s="77">
        <f t="shared" si="0"/>
        <v>10865.217000000001</v>
      </c>
      <c r="G12" s="79">
        <v>10865217</v>
      </c>
      <c r="H12" s="81"/>
    </row>
    <row r="13" spans="1:9" s="76" customFormat="1" ht="17.100000000000001" customHeight="1">
      <c r="A13" s="73"/>
      <c r="B13" s="474" t="s">
        <v>456</v>
      </c>
      <c r="C13" s="475">
        <v>13137.866</v>
      </c>
      <c r="D13" s="476">
        <v>7.6557851625617497</v>
      </c>
      <c r="E13" s="79"/>
      <c r="F13" s="77">
        <f t="shared" si="0"/>
        <v>13137.866</v>
      </c>
      <c r="G13" s="79">
        <v>13137866</v>
      </c>
      <c r="H13" s="81"/>
    </row>
    <row r="14" spans="1:9" s="76" customFormat="1" ht="17.100000000000001" customHeight="1">
      <c r="A14" s="73"/>
      <c r="B14" s="474" t="s">
        <v>457</v>
      </c>
      <c r="C14" s="475">
        <v>15770.37</v>
      </c>
      <c r="D14" s="476">
        <v>9.1898155038351685</v>
      </c>
      <c r="E14" s="79"/>
      <c r="F14" s="77">
        <f t="shared" si="0"/>
        <v>15770.37</v>
      </c>
      <c r="G14" s="79">
        <v>15770370</v>
      </c>
      <c r="H14" s="81"/>
    </row>
    <row r="15" spans="1:9" s="76" customFormat="1" ht="17.100000000000001" customHeight="1">
      <c r="A15" s="73"/>
      <c r="B15" s="474" t="s">
        <v>458</v>
      </c>
      <c r="C15" s="475">
        <v>20423.563999999998</v>
      </c>
      <c r="D15" s="476">
        <v>11.901355839512314</v>
      </c>
      <c r="E15" s="79"/>
      <c r="F15" s="77">
        <f t="shared" si="0"/>
        <v>20423.563999999998</v>
      </c>
      <c r="G15" s="79">
        <v>20423564</v>
      </c>
      <c r="H15" s="81"/>
    </row>
    <row r="16" spans="1:9" s="76" customFormat="1" ht="17.100000000000001" customHeight="1">
      <c r="A16" s="73"/>
      <c r="B16" s="474" t="s">
        <v>459</v>
      </c>
      <c r="C16" s="475">
        <v>27765.465</v>
      </c>
      <c r="D16" s="476">
        <v>16.179677504598356</v>
      </c>
      <c r="E16" s="79"/>
      <c r="F16" s="77">
        <f t="shared" si="0"/>
        <v>27765.465</v>
      </c>
      <c r="G16" s="79">
        <v>27765465</v>
      </c>
      <c r="H16" s="81"/>
    </row>
    <row r="17" spans="1:8" s="76" customFormat="1" ht="17.100000000000001" customHeight="1">
      <c r="A17" s="73"/>
      <c r="B17" s="474" t="s">
        <v>460</v>
      </c>
      <c r="C17" s="475">
        <v>57842.004999999997</v>
      </c>
      <c r="D17" s="476">
        <v>33.70608009335934</v>
      </c>
      <c r="E17" s="79"/>
      <c r="F17" s="77">
        <f t="shared" si="0"/>
        <v>57842.004999999997</v>
      </c>
      <c r="G17" s="79">
        <v>57842005</v>
      </c>
      <c r="H17" s="81"/>
    </row>
    <row r="18" spans="1:8" s="76" customFormat="1" ht="17.100000000000001" customHeight="1">
      <c r="A18" s="73"/>
      <c r="B18" s="474"/>
      <c r="C18" s="477"/>
      <c r="D18" s="476"/>
      <c r="E18" s="80"/>
    </row>
    <row r="19" spans="1:8" s="76" customFormat="1" ht="17.100000000000001" customHeight="1">
      <c r="A19" s="73"/>
      <c r="B19" s="737" t="s">
        <v>461</v>
      </c>
      <c r="C19" s="739">
        <v>0.42579003860000003</v>
      </c>
      <c r="D19" s="479"/>
      <c r="E19" s="80"/>
      <c r="F19" s="81"/>
    </row>
    <row r="20" spans="1:8" s="76" customFormat="1" ht="5.0999999999999996" customHeight="1">
      <c r="A20" s="73"/>
      <c r="B20" s="738"/>
      <c r="C20" s="740"/>
      <c r="D20" s="480"/>
      <c r="E20" s="82"/>
      <c r="F20" s="81"/>
    </row>
    <row r="21" spans="1:8" s="76" customFormat="1" ht="35.1" customHeight="1">
      <c r="A21" s="73"/>
      <c r="B21" s="730" t="s">
        <v>498</v>
      </c>
      <c r="C21" s="730"/>
      <c r="D21" s="730"/>
      <c r="E21" s="83"/>
      <c r="F21" s="81"/>
    </row>
    <row r="22" spans="1:8" s="76" customFormat="1" ht="24.95" customHeight="1">
      <c r="A22" s="73"/>
      <c r="B22" s="731" t="s">
        <v>547</v>
      </c>
      <c r="C22" s="731"/>
      <c r="D22" s="731"/>
      <c r="E22" s="84"/>
      <c r="F22" s="81"/>
    </row>
    <row r="23" spans="1:8" s="4" customFormat="1" ht="15" customHeight="1">
      <c r="A23"/>
      <c r="B23" s="85"/>
      <c r="C23" s="85"/>
      <c r="D23" s="85"/>
      <c r="E23"/>
      <c r="F23" s="5"/>
    </row>
    <row r="24" spans="1:8" s="4" customFormat="1" ht="15" customHeight="1">
      <c r="A24"/>
      <c r="B24"/>
      <c r="C24"/>
      <c r="D24"/>
      <c r="E24"/>
    </row>
    <row r="25" spans="1:8" s="4" customFormat="1" ht="25.5" customHeight="1">
      <c r="A25"/>
      <c r="B25"/>
      <c r="C25"/>
      <c r="D25"/>
      <c r="E25"/>
    </row>
    <row r="26" spans="1:8" s="4" customFormat="1" ht="15.75" customHeight="1">
      <c r="A26"/>
      <c r="B26"/>
      <c r="C26"/>
      <c r="D26"/>
      <c r="E26"/>
    </row>
    <row r="27" spans="1:8" s="4" customFormat="1" ht="15" customHeight="1">
      <c r="A27"/>
      <c r="B27"/>
      <c r="C27"/>
      <c r="D27"/>
      <c r="E27"/>
    </row>
    <row r="28" spans="1:8" s="4" customFormat="1" ht="25.5" customHeight="1">
      <c r="A28"/>
      <c r="B28"/>
      <c r="C28"/>
      <c r="D28"/>
      <c r="E28"/>
    </row>
    <row r="29" spans="1:8" s="4" customFormat="1" ht="17.25" customHeight="1">
      <c r="A29"/>
      <c r="B29"/>
      <c r="C29"/>
      <c r="D29"/>
      <c r="E29"/>
    </row>
    <row r="30" spans="1:8" s="4" customFormat="1" ht="17.25" customHeight="1">
      <c r="A30"/>
      <c r="B30"/>
      <c r="C30"/>
      <c r="D30"/>
      <c r="E30"/>
    </row>
    <row r="31" spans="1:8" s="4" customFormat="1" ht="17.25" customHeight="1">
      <c r="A31"/>
      <c r="B31"/>
      <c r="C31"/>
      <c r="D31"/>
      <c r="E31"/>
    </row>
    <row r="32" spans="1:8" s="4" customFormat="1" ht="18" customHeight="1">
      <c r="A32"/>
      <c r="B32"/>
      <c r="C32"/>
      <c r="D32"/>
      <c r="E32"/>
    </row>
    <row r="33" spans="1:5" s="4" customFormat="1" ht="15" customHeight="1">
      <c r="A33"/>
      <c r="B33"/>
      <c r="C33"/>
      <c r="D33"/>
      <c r="E33"/>
    </row>
    <row r="34" spans="1:5" s="4" customFormat="1" ht="15" customHeight="1">
      <c r="A34"/>
      <c r="B34"/>
      <c r="C34"/>
      <c r="D34"/>
      <c r="E34"/>
    </row>
    <row r="35" spans="1:5" s="4" customFormat="1" ht="15" customHeight="1">
      <c r="A35"/>
      <c r="B35"/>
      <c r="C35"/>
      <c r="D35"/>
      <c r="E35"/>
    </row>
    <row r="36" spans="1:5" s="4" customFormat="1" ht="15" customHeight="1">
      <c r="A36"/>
      <c r="B36"/>
      <c r="C36"/>
      <c r="D36"/>
      <c r="E36"/>
    </row>
    <row r="37" spans="1:5" s="4" customFormat="1" ht="15" customHeight="1">
      <c r="A37"/>
      <c r="B37"/>
      <c r="C37"/>
      <c r="D37"/>
      <c r="E37"/>
    </row>
    <row r="38" spans="1:5" s="4" customFormat="1" ht="15" customHeight="1">
      <c r="A38"/>
      <c r="B38"/>
      <c r="C38"/>
      <c r="D38"/>
      <c r="E38"/>
    </row>
    <row r="39" spans="1:5" s="4" customFormat="1" ht="15" customHeight="1">
      <c r="A39"/>
      <c r="B39"/>
      <c r="C39"/>
      <c r="D39"/>
      <c r="E39"/>
    </row>
    <row r="40" spans="1:5" s="4" customFormat="1" ht="15" customHeight="1">
      <c r="A40"/>
      <c r="B40"/>
      <c r="C40"/>
      <c r="D40"/>
      <c r="E40"/>
    </row>
    <row r="41" spans="1:5" s="4" customFormat="1" ht="15" customHeight="1">
      <c r="A41"/>
      <c r="B41"/>
      <c r="C41"/>
      <c r="D41"/>
      <c r="E41"/>
    </row>
    <row r="42" spans="1:5" s="4" customFormat="1" ht="15" customHeight="1">
      <c r="A42"/>
      <c r="B42"/>
      <c r="C42"/>
      <c r="D42"/>
      <c r="E42"/>
    </row>
    <row r="43" spans="1:5" s="4" customFormat="1" ht="15" customHeight="1">
      <c r="A43"/>
      <c r="B43"/>
      <c r="C43"/>
      <c r="D43"/>
      <c r="E43"/>
    </row>
    <row r="44" spans="1:5" s="4" customFormat="1" ht="15" customHeight="1">
      <c r="A44"/>
      <c r="B44"/>
      <c r="C44"/>
      <c r="D44"/>
      <c r="E44"/>
    </row>
    <row r="45" spans="1:5" s="4" customFormat="1" ht="15" customHeight="1">
      <c r="A45"/>
      <c r="B45"/>
      <c r="C45"/>
      <c r="D45"/>
      <c r="E45"/>
    </row>
    <row r="46" spans="1:5" s="4" customFormat="1" ht="15" customHeight="1">
      <c r="A46"/>
      <c r="B46"/>
      <c r="C46"/>
      <c r="D46"/>
      <c r="E46"/>
    </row>
    <row r="47" spans="1:5" s="4" customFormat="1" ht="15" customHeight="1">
      <c r="A47"/>
      <c r="B47"/>
      <c r="C47"/>
      <c r="D47"/>
      <c r="E47"/>
    </row>
    <row r="48" spans="1:5" s="4" customFormat="1" ht="15" customHeight="1">
      <c r="A48"/>
      <c r="B48"/>
      <c r="C48"/>
      <c r="D48"/>
      <c r="E48"/>
    </row>
    <row r="49" spans="1:9" s="4" customFormat="1" ht="15" customHeight="1">
      <c r="A49"/>
      <c r="B49"/>
      <c r="C49"/>
      <c r="D49"/>
      <c r="E49"/>
    </row>
    <row r="50" spans="1:9" s="4" customFormat="1" ht="15" customHeight="1">
      <c r="A50"/>
      <c r="B50"/>
      <c r="C50"/>
      <c r="D50"/>
      <c r="E50"/>
    </row>
    <row r="51" spans="1:9" s="4" customFormat="1" ht="15" customHeight="1">
      <c r="A51"/>
      <c r="B51"/>
      <c r="C51"/>
      <c r="D51"/>
      <c r="E51"/>
    </row>
    <row r="52" spans="1:9" s="4" customFormat="1" ht="15" customHeight="1">
      <c r="A52"/>
      <c r="B52"/>
      <c r="C52"/>
      <c r="D52"/>
      <c r="E52"/>
    </row>
    <row r="53" spans="1:9" s="4" customFormat="1" ht="15" customHeight="1">
      <c r="A53"/>
      <c r="B53"/>
      <c r="C53"/>
      <c r="D53"/>
      <c r="E53"/>
    </row>
    <row r="54" spans="1:9" s="4" customFormat="1" ht="18" customHeight="1">
      <c r="A54" s="500"/>
      <c r="B54" s="729" t="s">
        <v>499</v>
      </c>
      <c r="C54" s="729"/>
      <c r="D54" s="729"/>
      <c r="E54" s="500"/>
    </row>
    <row r="55" spans="1:9" s="4" customFormat="1" ht="15" customHeight="1">
      <c r="A55"/>
      <c r="B55"/>
      <c r="C55"/>
      <c r="D55"/>
      <c r="E55"/>
    </row>
    <row r="56" spans="1:9" s="4" customFormat="1" ht="15" customHeight="1">
      <c r="A56"/>
      <c r="B56"/>
      <c r="C56"/>
      <c r="D56"/>
      <c r="E56"/>
    </row>
    <row r="57" spans="1:9" s="4" customFormat="1" ht="15" customHeight="1">
      <c r="A57"/>
      <c r="B57"/>
      <c r="C57"/>
      <c r="D57"/>
      <c r="E57"/>
    </row>
    <row r="58" spans="1:9" s="7" customFormat="1" ht="15" customHeight="1">
      <c r="A58" s="2"/>
      <c r="B58" s="2"/>
      <c r="C58" s="86"/>
      <c r="D58" s="86"/>
      <c r="E58" s="86"/>
    </row>
    <row r="59" spans="1:9" s="4" customFormat="1" ht="15" customHeight="1">
      <c r="A59" s="7"/>
      <c r="B59" s="7"/>
      <c r="C59" s="87"/>
      <c r="D59" s="87"/>
      <c r="E59" s="87"/>
      <c r="F59" s="7"/>
      <c r="G59" s="7"/>
      <c r="H59" s="7"/>
      <c r="I59" s="7"/>
    </row>
    <row r="60" spans="1:9" s="22" customFormat="1" ht="15" customHeight="1">
      <c r="B60" s="45"/>
      <c r="C60" s="20"/>
      <c r="D60" s="20"/>
      <c r="E60" s="20"/>
      <c r="F60" s="20"/>
      <c r="G60" s="21"/>
      <c r="H60" s="20"/>
      <c r="I60" s="30"/>
    </row>
    <row r="62" spans="1:9" s="89" customFormat="1" ht="18">
      <c r="A62" s="88"/>
      <c r="B62" s="88"/>
      <c r="C62" s="88"/>
      <c r="D62" s="88"/>
      <c r="E62" s="88"/>
    </row>
    <row r="63" spans="1:9" s="90" customFormat="1">
      <c r="B63" s="91" t="s">
        <v>451</v>
      </c>
      <c r="C63" s="92">
        <f>D8</f>
        <v>1.9710986675394824</v>
      </c>
    </row>
    <row r="64" spans="1:9" s="90" customFormat="1">
      <c r="B64" s="91" t="s">
        <v>452</v>
      </c>
      <c r="C64" s="92">
        <f t="shared" ref="C64:C72" si="1">D9</f>
        <v>3.3824458106717721</v>
      </c>
    </row>
    <row r="65" spans="2:3" s="90" customFormat="1">
      <c r="B65" s="91" t="s">
        <v>453</v>
      </c>
      <c r="C65" s="92">
        <f t="shared" si="1"/>
        <v>4.3795552765097581</v>
      </c>
    </row>
    <row r="66" spans="2:3" s="90" customFormat="1">
      <c r="B66" s="91" t="s">
        <v>454</v>
      </c>
      <c r="C66" s="92">
        <f t="shared" si="1"/>
        <v>5.3027336245117596</v>
      </c>
    </row>
    <row r="67" spans="2:3" s="90" customFormat="1">
      <c r="B67" s="91" t="s">
        <v>455</v>
      </c>
      <c r="C67" s="92">
        <f t="shared" si="1"/>
        <v>6.3314519341736082</v>
      </c>
    </row>
    <row r="68" spans="2:3" s="90" customFormat="1">
      <c r="B68" s="91" t="s">
        <v>456</v>
      </c>
      <c r="C68" s="92">
        <f t="shared" si="1"/>
        <v>7.6557851625617497</v>
      </c>
    </row>
    <row r="69" spans="2:3" s="90" customFormat="1">
      <c r="B69" s="91" t="s">
        <v>457</v>
      </c>
      <c r="C69" s="92">
        <f t="shared" si="1"/>
        <v>9.1898155038351685</v>
      </c>
    </row>
    <row r="70" spans="2:3" s="90" customFormat="1">
      <c r="B70" s="91" t="s">
        <v>458</v>
      </c>
      <c r="C70" s="92">
        <f t="shared" si="1"/>
        <v>11.901355839512314</v>
      </c>
    </row>
    <row r="71" spans="2:3" s="90" customFormat="1">
      <c r="B71" s="91" t="s">
        <v>459</v>
      </c>
      <c r="C71" s="92">
        <f t="shared" si="1"/>
        <v>16.179677504598356</v>
      </c>
    </row>
    <row r="72" spans="2:3" s="90" customFormat="1">
      <c r="B72" s="91" t="s">
        <v>460</v>
      </c>
      <c r="C72" s="92">
        <f t="shared" si="1"/>
        <v>33.70608009335934</v>
      </c>
    </row>
    <row r="73" spans="2:3" s="90" customFormat="1">
      <c r="B73" s="91"/>
      <c r="C73" s="92"/>
    </row>
    <row r="74" spans="2:3" s="90" customFormat="1"/>
    <row r="75" spans="2:3" s="90" customFormat="1"/>
    <row r="76" spans="2:3" s="90" customFormat="1"/>
    <row r="77" spans="2:3" s="89" customFormat="1"/>
    <row r="78" spans="2:3" s="89" customFormat="1"/>
  </sheetData>
  <customSheetViews>
    <customSheetView guid="{692423B7-2A5C-4718-9D74-3B575C0A7CDC}" showPageBreaks="1" showGridLines="0" fitToPage="1" printArea="1" topLeftCell="F1">
      <selection activeCell="H21" sqref="H21"/>
      <pageMargins left="0.59055118110236227" right="0.59055118110236227" top="0.59055118110236227" bottom="0.59055118110236227" header="0" footer="0"/>
      <printOptions horizontalCentered="1"/>
      <pageSetup scale="53" orientation="portrait" r:id="rId1"/>
      <headerFooter alignWithMargins="0">
        <oddHeader xml:space="preserve">&amp;C
</oddHeader>
      </headerFooter>
    </customSheetView>
    <customSheetView guid="{409AC1F2-8A04-4243-9FD4-B5D675E840D6}" showGridLines="0" fitToPage="1" topLeftCell="F1">
      <selection activeCell="H21" sqref="H21"/>
      <pageMargins left="0.59055118110236227" right="0.59055118110236227" top="0.59055118110236227" bottom="0.59055118110236227" header="0" footer="0"/>
      <printOptions horizontalCentered="1"/>
      <pageSetup scale="53" orientation="portrait" r:id="rId2"/>
      <headerFooter alignWithMargins="0">
        <oddHeader xml:space="preserve">&amp;C
</oddHeader>
      </headerFooter>
    </customSheetView>
    <customSheetView guid="{BE35ABC3-F985-434A-9CF0-74FBA2A51D03}" showPageBreaks="1" showGridLines="0" fitToPage="1" printArea="1">
      <selection activeCell="C18" sqref="C18"/>
      <pageMargins left="0.59055118110236227" right="0.59055118110236227" top="0.59055118110236227" bottom="0.59055118110236227" header="0" footer="0"/>
      <printOptions horizontalCentered="1"/>
      <pageSetup scale="53" orientation="portrait" r:id="rId3"/>
      <headerFooter alignWithMargins="0">
        <oddHeader xml:space="preserve">&amp;C
</oddHeader>
      </headerFooter>
    </customSheetView>
    <customSheetView guid="{D44BC0E2-F289-4974-BAD4-E5B26A99586C}" showPageBreaks="1" showGridLines="0" fitToPage="1" printArea="1">
      <selection activeCell="C18" sqref="C18"/>
      <pageMargins left="0.59055118110236227" right="0.59055118110236227" top="0.59055118110236227" bottom="0.59055118110236227" header="0" footer="0"/>
      <printOptions horizontalCentered="1"/>
      <pageSetup scale="53" orientation="portrait" r:id="rId4"/>
      <headerFooter alignWithMargins="0">
        <oddHeader xml:space="preserve">&amp;C
</oddHeader>
      </headerFooter>
    </customSheetView>
    <customSheetView guid="{C740BF27-E38C-4B82-B56C-203CA6875CAB}" showGridLines="0" fitToPage="1" topLeftCell="F1">
      <selection activeCell="H21" sqref="H21"/>
      <pageMargins left="0.59055118110236227" right="0.59055118110236227" top="0.59055118110236227" bottom="0.59055118110236227" header="0" footer="0"/>
      <printOptions horizontalCentered="1"/>
      <pageSetup scale="53" orientation="portrait" r:id="rId5"/>
      <headerFooter alignWithMargins="0">
        <oddHeader xml:space="preserve">&amp;C
</oddHeader>
      </headerFooter>
    </customSheetView>
  </customSheetViews>
  <mergeCells count="10">
    <mergeCell ref="B54:D54"/>
    <mergeCell ref="B21:D21"/>
    <mergeCell ref="B22:D22"/>
    <mergeCell ref="B1:C1"/>
    <mergeCell ref="B5:B6"/>
    <mergeCell ref="C5:C6"/>
    <mergeCell ref="D5:D6"/>
    <mergeCell ref="B19:B20"/>
    <mergeCell ref="C19:C20"/>
    <mergeCell ref="B2:C2"/>
  </mergeCells>
  <printOptions horizontalCentered="1" gridLinesSet="0"/>
  <pageMargins left="0.59055118110236227" right="0.59055118110236227" top="0.59055118110236227" bottom="0.59055118110236227" header="0" footer="0"/>
  <pageSetup scale="75" orientation="portrait" r:id="rId6"/>
  <headerFooter alignWithMargins="0">
    <oddHeader xml:space="preserve">&amp;C
</oddHeader>
  </headerFooter>
  <drawing r:id="rId7"/>
  <legacyDrawingHF r:id="rId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00B050"/>
  </sheetPr>
  <dimension ref="A1:I80"/>
  <sheetViews>
    <sheetView showGridLines="0" view="pageBreakPreview" zoomScaleNormal="70" zoomScaleSheetLayoutView="100" workbookViewId="0">
      <selection activeCell="J19" sqref="J19"/>
    </sheetView>
  </sheetViews>
  <sheetFormatPr baseColWidth="10" defaultColWidth="9.77734375" defaultRowHeight="15"/>
  <cols>
    <col min="1" max="1" width="0.88671875" style="1" customWidth="1"/>
    <col min="2" max="2" width="35.77734375" style="1" customWidth="1"/>
    <col min="3" max="3" width="14.33203125" style="1" bestFit="1" customWidth="1"/>
    <col min="4" max="4" width="12.77734375" style="1" customWidth="1"/>
    <col min="5" max="5" width="12.88671875" style="1" bestFit="1" customWidth="1"/>
    <col min="6" max="6" width="15.33203125" style="1" customWidth="1"/>
    <col min="7" max="8" width="9.77734375" style="1"/>
    <col min="9" max="9" width="12.77734375" style="1" customWidth="1"/>
    <col min="10" max="10" width="10.109375" style="1" bestFit="1" customWidth="1"/>
    <col min="11" max="16" width="9.77734375" style="1"/>
    <col min="17" max="18" width="5.77734375" style="1" customWidth="1"/>
    <col min="19" max="21" width="9.77734375" style="1"/>
    <col min="22" max="22" width="12.77734375" style="1" customWidth="1"/>
    <col min="23" max="16384" width="9.77734375" style="1"/>
  </cols>
  <sheetData>
    <row r="1" spans="1:8" s="71" customFormat="1" ht="33" customHeight="1">
      <c r="A1" s="495"/>
      <c r="B1" s="732" t="s">
        <v>594</v>
      </c>
      <c r="C1" s="732"/>
      <c r="D1" s="468" t="s">
        <v>464</v>
      </c>
      <c r="E1" s="72"/>
    </row>
    <row r="2" spans="1:8" s="71" customFormat="1" ht="15" customHeight="1">
      <c r="A2" s="73"/>
      <c r="B2" s="494" t="s">
        <v>463</v>
      </c>
      <c r="C2" s="473"/>
      <c r="D2" s="473"/>
      <c r="E2" s="72"/>
    </row>
    <row r="3" spans="1:8" s="71" customFormat="1" ht="15" customHeight="1">
      <c r="A3" s="73"/>
      <c r="B3" s="478"/>
      <c r="C3" s="473"/>
      <c r="D3" s="473"/>
      <c r="E3" s="72"/>
    </row>
    <row r="4" spans="1:8" s="71" customFormat="1" ht="5.0999999999999996" customHeight="1">
      <c r="A4" s="73"/>
      <c r="B4" s="469"/>
      <c r="C4" s="469"/>
      <c r="D4" s="469"/>
      <c r="E4" s="74"/>
    </row>
    <row r="5" spans="1:8" s="71" customFormat="1" ht="15" customHeight="1">
      <c r="A5" s="73"/>
      <c r="B5" s="733" t="s">
        <v>447</v>
      </c>
      <c r="C5" s="735" t="s">
        <v>448</v>
      </c>
      <c r="D5" s="735" t="s">
        <v>449</v>
      </c>
      <c r="E5" s="75"/>
    </row>
    <row r="6" spans="1:8" s="76" customFormat="1" ht="18" customHeight="1">
      <c r="A6" s="73"/>
      <c r="B6" s="734"/>
      <c r="C6" s="736"/>
      <c r="D6" s="736"/>
      <c r="E6" s="75"/>
      <c r="G6" s="76">
        <v>1000</v>
      </c>
    </row>
    <row r="7" spans="1:8" s="76" customFormat="1" ht="17.100000000000001" customHeight="1">
      <c r="A7" s="73"/>
      <c r="B7" s="470" t="s">
        <v>450</v>
      </c>
      <c r="C7" s="471">
        <v>170405.08499999999</v>
      </c>
      <c r="D7" s="472">
        <v>100</v>
      </c>
      <c r="E7" s="77"/>
      <c r="F7" s="77"/>
      <c r="G7" s="77">
        <v>170405085</v>
      </c>
      <c r="H7" s="77">
        <f>G7/$G$6</f>
        <v>170405.08499999999</v>
      </c>
    </row>
    <row r="8" spans="1:8" s="76" customFormat="1" ht="17.100000000000001" customHeight="1">
      <c r="A8" s="73"/>
      <c r="B8" s="474" t="s">
        <v>451</v>
      </c>
      <c r="C8" s="475">
        <v>3268.5070000000001</v>
      </c>
      <c r="D8" s="476">
        <v>1.9180806722991863</v>
      </c>
      <c r="E8" s="79"/>
      <c r="F8" s="79"/>
      <c r="G8" s="79">
        <v>3268507</v>
      </c>
      <c r="H8" s="79">
        <f t="shared" ref="H8:H17" si="0">G8/$G$6</f>
        <v>3268.5070000000001</v>
      </c>
    </row>
    <row r="9" spans="1:8" s="76" customFormat="1" ht="17.100000000000001" customHeight="1">
      <c r="A9" s="73"/>
      <c r="B9" s="474" t="s">
        <v>452</v>
      </c>
      <c r="C9" s="475">
        <v>5659.4939999999997</v>
      </c>
      <c r="D9" s="476">
        <v>3.3212001860155755</v>
      </c>
      <c r="E9" s="79"/>
      <c r="F9" s="79"/>
      <c r="G9" s="79">
        <v>5659494</v>
      </c>
      <c r="H9" s="79">
        <f t="shared" si="0"/>
        <v>5659.4939999999997</v>
      </c>
    </row>
    <row r="10" spans="1:8" s="76" customFormat="1" ht="17.100000000000001" customHeight="1">
      <c r="A10" s="73"/>
      <c r="B10" s="474" t="s">
        <v>453</v>
      </c>
      <c r="C10" s="475">
        <v>7214.1949999999997</v>
      </c>
      <c r="D10" s="476">
        <v>4.2335561758617715</v>
      </c>
      <c r="E10" s="79"/>
      <c r="F10" s="79"/>
      <c r="G10" s="79">
        <v>7214195</v>
      </c>
      <c r="H10" s="79">
        <f t="shared" si="0"/>
        <v>7214.1949999999997</v>
      </c>
    </row>
    <row r="11" spans="1:8" s="76" customFormat="1" ht="17.100000000000001" customHeight="1">
      <c r="A11" s="73"/>
      <c r="B11" s="474" t="s">
        <v>454</v>
      </c>
      <c r="C11" s="475">
        <v>8848.1229999999996</v>
      </c>
      <c r="D11" s="476">
        <v>5.1924054965847999</v>
      </c>
      <c r="E11" s="79"/>
      <c r="F11" s="79"/>
      <c r="G11" s="79">
        <v>8848123</v>
      </c>
      <c r="H11" s="79">
        <f t="shared" si="0"/>
        <v>8848.1229999999996</v>
      </c>
    </row>
    <row r="12" spans="1:8" s="76" customFormat="1" ht="17.100000000000001" customHeight="1">
      <c r="A12" s="73"/>
      <c r="B12" s="474" t="s">
        <v>455</v>
      </c>
      <c r="C12" s="475">
        <v>10713.456</v>
      </c>
      <c r="D12" s="476">
        <v>6.2870518212528692</v>
      </c>
      <c r="E12" s="79"/>
      <c r="F12" s="79"/>
      <c r="G12" s="79">
        <v>10713456</v>
      </c>
      <c r="H12" s="79">
        <f t="shared" si="0"/>
        <v>10713.456</v>
      </c>
    </row>
    <row r="13" spans="1:8" s="76" customFormat="1" ht="17.100000000000001" customHeight="1">
      <c r="A13" s="73"/>
      <c r="B13" s="474" t="s">
        <v>456</v>
      </c>
      <c r="C13" s="475">
        <v>12875.111000000001</v>
      </c>
      <c r="D13" s="476">
        <v>7.5555908440173596</v>
      </c>
      <c r="E13" s="79"/>
      <c r="F13" s="79"/>
      <c r="G13" s="79">
        <v>12875111</v>
      </c>
      <c r="H13" s="79">
        <f t="shared" si="0"/>
        <v>12875.111000000001</v>
      </c>
    </row>
    <row r="14" spans="1:8" s="76" customFormat="1" ht="17.100000000000001" customHeight="1">
      <c r="A14" s="73"/>
      <c r="B14" s="474" t="s">
        <v>457</v>
      </c>
      <c r="C14" s="475">
        <v>15631.152</v>
      </c>
      <c r="D14" s="476">
        <v>9.1729375329380574</v>
      </c>
      <c r="E14" s="79"/>
      <c r="F14" s="79"/>
      <c r="G14" s="79">
        <v>15631152</v>
      </c>
      <c r="H14" s="79">
        <f t="shared" si="0"/>
        <v>15631.152</v>
      </c>
    </row>
    <row r="15" spans="1:8" s="76" customFormat="1" ht="17.100000000000001" customHeight="1">
      <c r="A15" s="73"/>
      <c r="B15" s="474" t="s">
        <v>458</v>
      </c>
      <c r="C15" s="475">
        <v>19651.719000000001</v>
      </c>
      <c r="D15" s="476">
        <v>11.532354800327701</v>
      </c>
      <c r="E15" s="79"/>
      <c r="F15" s="79"/>
      <c r="G15" s="79">
        <v>19651719</v>
      </c>
      <c r="H15" s="79">
        <f t="shared" si="0"/>
        <v>19651.719000000001</v>
      </c>
    </row>
    <row r="16" spans="1:8" s="76" customFormat="1" ht="17.100000000000001" customHeight="1">
      <c r="A16" s="73"/>
      <c r="B16" s="474" t="s">
        <v>459</v>
      </c>
      <c r="C16" s="475">
        <v>25634.952000000001</v>
      </c>
      <c r="D16" s="476">
        <v>15.043536993042197</v>
      </c>
      <c r="E16" s="79"/>
      <c r="F16" s="79"/>
      <c r="G16" s="79">
        <v>25634952</v>
      </c>
      <c r="H16" s="79">
        <f t="shared" si="0"/>
        <v>25634.952000000001</v>
      </c>
    </row>
    <row r="17" spans="1:8" s="76" customFormat="1" ht="17.100000000000001" customHeight="1">
      <c r="A17" s="73"/>
      <c r="B17" s="474" t="s">
        <v>460</v>
      </c>
      <c r="C17" s="475">
        <v>60908.375999999997</v>
      </c>
      <c r="D17" s="476">
        <v>35.743285477660478</v>
      </c>
      <c r="E17" s="79"/>
      <c r="F17" s="79"/>
      <c r="G17" s="79">
        <v>60908376</v>
      </c>
      <c r="H17" s="79">
        <f t="shared" si="0"/>
        <v>60908.375999999997</v>
      </c>
    </row>
    <row r="18" spans="1:8" s="76" customFormat="1" ht="17.100000000000001" customHeight="1">
      <c r="A18" s="73"/>
      <c r="B18" s="474"/>
      <c r="C18" s="477"/>
      <c r="D18" s="476"/>
      <c r="E18" s="80"/>
    </row>
    <row r="19" spans="1:8" s="76" customFormat="1" ht="17.100000000000001" customHeight="1">
      <c r="A19" s="73"/>
      <c r="B19" s="737" t="s">
        <v>461</v>
      </c>
      <c r="C19" s="739">
        <v>0.43635124309999995</v>
      </c>
      <c r="D19" s="479"/>
      <c r="E19" s="80"/>
      <c r="F19" s="81"/>
    </row>
    <row r="20" spans="1:8" s="76" customFormat="1" ht="5.0999999999999996" customHeight="1">
      <c r="A20" s="73"/>
      <c r="B20" s="738"/>
      <c r="C20" s="740"/>
      <c r="D20" s="480"/>
      <c r="E20" s="82"/>
      <c r="F20" s="81"/>
    </row>
    <row r="21" spans="1:8" s="76" customFormat="1" ht="35.1" customHeight="1">
      <c r="A21" s="73"/>
      <c r="B21" s="730" t="s">
        <v>498</v>
      </c>
      <c r="C21" s="730"/>
      <c r="D21" s="730"/>
      <c r="E21" s="83"/>
      <c r="F21" s="81"/>
    </row>
    <row r="22" spans="1:8" s="76" customFormat="1" ht="24.95" customHeight="1">
      <c r="A22" s="73"/>
      <c r="B22" s="729" t="s">
        <v>547</v>
      </c>
      <c r="C22" s="729"/>
      <c r="D22" s="729"/>
      <c r="E22" s="84"/>
      <c r="F22" s="81"/>
    </row>
    <row r="23" spans="1:8" s="4" customFormat="1" ht="15" customHeight="1">
      <c r="A23"/>
      <c r="B23" s="63"/>
      <c r="C23" s="63"/>
      <c r="D23" s="63"/>
      <c r="E23"/>
    </row>
    <row r="24" spans="1:8" s="4" customFormat="1" ht="15" customHeight="1">
      <c r="A24"/>
      <c r="B24"/>
      <c r="C24"/>
      <c r="D24"/>
      <c r="E24"/>
    </row>
    <row r="25" spans="1:8" s="4" customFormat="1" ht="25.5" customHeight="1">
      <c r="A25"/>
      <c r="B25"/>
      <c r="C25"/>
      <c r="D25"/>
      <c r="E25"/>
    </row>
    <row r="26" spans="1:8" s="4" customFormat="1" ht="15.75" customHeight="1">
      <c r="A26"/>
      <c r="B26"/>
      <c r="C26"/>
      <c r="D26"/>
      <c r="E26"/>
    </row>
    <row r="27" spans="1:8" s="4" customFormat="1" ht="15" customHeight="1">
      <c r="A27"/>
      <c r="B27"/>
      <c r="C27"/>
      <c r="D27"/>
      <c r="E27"/>
    </row>
    <row r="28" spans="1:8" s="4" customFormat="1" ht="25.5" customHeight="1">
      <c r="A28"/>
      <c r="B28"/>
      <c r="C28"/>
      <c r="D28"/>
      <c r="E28"/>
    </row>
    <row r="29" spans="1:8" s="4" customFormat="1" ht="17.25" customHeight="1">
      <c r="A29"/>
      <c r="B29"/>
      <c r="C29"/>
      <c r="D29"/>
      <c r="E29"/>
    </row>
    <row r="30" spans="1:8" s="4" customFormat="1" ht="17.25" customHeight="1">
      <c r="A30"/>
      <c r="B30"/>
      <c r="C30"/>
      <c r="D30"/>
      <c r="E30"/>
    </row>
    <row r="31" spans="1:8" s="4" customFormat="1" ht="17.25" customHeight="1">
      <c r="A31"/>
      <c r="B31"/>
      <c r="C31"/>
      <c r="D31"/>
      <c r="E31"/>
    </row>
    <row r="32" spans="1:8" s="4" customFormat="1" ht="18" customHeight="1">
      <c r="A32"/>
      <c r="B32"/>
      <c r="C32"/>
      <c r="D32"/>
      <c r="E32"/>
    </row>
    <row r="33" spans="1:5" s="4" customFormat="1" ht="15" customHeight="1">
      <c r="A33"/>
      <c r="B33"/>
      <c r="C33"/>
      <c r="D33"/>
      <c r="E33"/>
    </row>
    <row r="34" spans="1:5" s="4" customFormat="1" ht="15" customHeight="1">
      <c r="A34"/>
      <c r="B34"/>
      <c r="C34"/>
      <c r="D34"/>
      <c r="E34"/>
    </row>
    <row r="35" spans="1:5" s="4" customFormat="1" ht="15" customHeight="1">
      <c r="A35"/>
      <c r="B35"/>
      <c r="C35"/>
      <c r="D35"/>
      <c r="E35"/>
    </row>
    <row r="36" spans="1:5" s="4" customFormat="1" ht="15" customHeight="1">
      <c r="A36"/>
      <c r="B36"/>
      <c r="C36"/>
      <c r="D36"/>
      <c r="E36"/>
    </row>
    <row r="37" spans="1:5" s="4" customFormat="1" ht="15" customHeight="1">
      <c r="A37"/>
      <c r="B37"/>
      <c r="C37"/>
      <c r="D37"/>
      <c r="E37"/>
    </row>
    <row r="38" spans="1:5" s="4" customFormat="1" ht="15" customHeight="1">
      <c r="A38"/>
      <c r="B38"/>
      <c r="C38"/>
      <c r="D38"/>
      <c r="E38"/>
    </row>
    <row r="39" spans="1:5" s="4" customFormat="1" ht="15" customHeight="1">
      <c r="A39"/>
      <c r="B39"/>
      <c r="C39"/>
      <c r="D39"/>
      <c r="E39"/>
    </row>
    <row r="40" spans="1:5" s="4" customFormat="1" ht="15" customHeight="1">
      <c r="A40"/>
      <c r="B40"/>
      <c r="C40"/>
      <c r="D40"/>
      <c r="E40"/>
    </row>
    <row r="41" spans="1:5" s="4" customFormat="1" ht="15" customHeight="1">
      <c r="A41"/>
      <c r="B41"/>
      <c r="C41"/>
      <c r="D41"/>
      <c r="E41"/>
    </row>
    <row r="42" spans="1:5" s="4" customFormat="1" ht="15" customHeight="1">
      <c r="A42"/>
      <c r="B42"/>
      <c r="C42"/>
      <c r="D42"/>
      <c r="E42"/>
    </row>
    <row r="43" spans="1:5" s="4" customFormat="1" ht="15" customHeight="1">
      <c r="A43"/>
      <c r="B43"/>
      <c r="C43"/>
      <c r="D43"/>
      <c r="E43"/>
    </row>
    <row r="44" spans="1:5" s="4" customFormat="1" ht="15" customHeight="1">
      <c r="A44"/>
      <c r="B44"/>
      <c r="C44"/>
      <c r="D44"/>
      <c r="E44"/>
    </row>
    <row r="45" spans="1:5" s="4" customFormat="1" ht="15" customHeight="1">
      <c r="A45"/>
      <c r="B45"/>
      <c r="C45"/>
      <c r="D45"/>
      <c r="E45"/>
    </row>
    <row r="46" spans="1:5" s="4" customFormat="1" ht="15" customHeight="1">
      <c r="A46"/>
      <c r="B46"/>
      <c r="C46"/>
      <c r="D46"/>
      <c r="E46"/>
    </row>
    <row r="47" spans="1:5" s="4" customFormat="1" ht="15" customHeight="1">
      <c r="A47"/>
      <c r="B47"/>
      <c r="C47"/>
      <c r="D47"/>
      <c r="E47"/>
    </row>
    <row r="48" spans="1:5" s="4" customFormat="1" ht="15" customHeight="1">
      <c r="A48"/>
      <c r="B48"/>
      <c r="C48"/>
      <c r="D48"/>
      <c r="E48"/>
    </row>
    <row r="49" spans="1:9" s="4" customFormat="1" ht="15" customHeight="1">
      <c r="A49"/>
      <c r="B49"/>
      <c r="C49"/>
      <c r="D49"/>
      <c r="E49"/>
    </row>
    <row r="50" spans="1:9" s="4" customFormat="1" ht="15" customHeight="1">
      <c r="A50"/>
      <c r="B50"/>
      <c r="C50"/>
      <c r="D50"/>
      <c r="E50"/>
    </row>
    <row r="51" spans="1:9" s="4" customFormat="1" ht="15" customHeight="1">
      <c r="A51"/>
      <c r="B51"/>
      <c r="C51"/>
      <c r="D51"/>
      <c r="E51"/>
    </row>
    <row r="52" spans="1:9" s="4" customFormat="1" ht="15" customHeight="1">
      <c r="A52"/>
      <c r="B52"/>
      <c r="C52"/>
      <c r="D52"/>
      <c r="E52"/>
    </row>
    <row r="53" spans="1:9" s="4" customFormat="1" ht="15" customHeight="1">
      <c r="A53"/>
      <c r="B53"/>
      <c r="C53"/>
      <c r="D53"/>
      <c r="E53"/>
    </row>
    <row r="54" spans="1:9" s="4" customFormat="1" ht="15" customHeight="1">
      <c r="A54" s="500"/>
      <c r="B54" s="729" t="s">
        <v>500</v>
      </c>
      <c r="C54" s="729"/>
      <c r="D54" s="729"/>
      <c r="E54" s="500"/>
    </row>
    <row r="55" spans="1:9" s="4" customFormat="1" ht="15" customHeight="1">
      <c r="A55"/>
      <c r="B55"/>
      <c r="C55"/>
      <c r="D55"/>
      <c r="E55"/>
    </row>
    <row r="56" spans="1:9" s="4" customFormat="1" ht="15" customHeight="1">
      <c r="A56"/>
      <c r="B56"/>
      <c r="C56"/>
      <c r="D56"/>
      <c r="E56"/>
    </row>
    <row r="57" spans="1:9" s="4" customFormat="1" ht="15" customHeight="1">
      <c r="A57"/>
      <c r="B57"/>
      <c r="C57"/>
      <c r="D57"/>
      <c r="E57"/>
    </row>
    <row r="58" spans="1:9" s="4" customFormat="1" ht="15" customHeight="1">
      <c r="A58"/>
      <c r="B58"/>
      <c r="C58"/>
      <c r="D58"/>
      <c r="E58"/>
    </row>
    <row r="59" spans="1:9" s="4" customFormat="1" ht="15" customHeight="1">
      <c r="A59"/>
      <c r="B59"/>
      <c r="C59"/>
      <c r="D59"/>
      <c r="E59"/>
    </row>
    <row r="60" spans="1:9" s="7" customFormat="1" ht="15" customHeight="1">
      <c r="A60" s="2"/>
      <c r="B60" s="2"/>
      <c r="C60" s="86"/>
      <c r="D60" s="86"/>
      <c r="E60" s="86"/>
    </row>
    <row r="61" spans="1:9" s="4" customFormat="1" ht="15" customHeight="1">
      <c r="A61" s="7"/>
      <c r="B61" s="7"/>
      <c r="C61" s="87"/>
      <c r="D61" s="87"/>
      <c r="E61" s="87"/>
      <c r="F61" s="7"/>
      <c r="G61" s="7"/>
      <c r="H61" s="7"/>
      <c r="I61" s="7"/>
    </row>
    <row r="62" spans="1:9" s="22" customFormat="1" ht="15" customHeight="1">
      <c r="B62" s="45"/>
      <c r="C62" s="20"/>
      <c r="D62" s="20"/>
      <c r="E62" s="20"/>
      <c r="F62" s="20"/>
      <c r="G62" s="21"/>
      <c r="H62" s="20"/>
      <c r="I62" s="30"/>
    </row>
    <row r="64" spans="1:9" s="89" customFormat="1" ht="18">
      <c r="A64" s="88"/>
      <c r="B64" s="88"/>
      <c r="C64" s="88"/>
      <c r="D64" s="88"/>
      <c r="E64" s="88"/>
    </row>
    <row r="65" spans="2:3" s="90" customFormat="1">
      <c r="B65" s="91" t="s">
        <v>451</v>
      </c>
      <c r="C65" s="92">
        <v>1.9180806722991863</v>
      </c>
    </row>
    <row r="66" spans="2:3" s="90" customFormat="1">
      <c r="B66" s="91" t="s">
        <v>452</v>
      </c>
      <c r="C66" s="92">
        <v>3.3212001860155755</v>
      </c>
    </row>
    <row r="67" spans="2:3" s="90" customFormat="1">
      <c r="B67" s="91" t="s">
        <v>453</v>
      </c>
      <c r="C67" s="92">
        <v>4.2335561758617715</v>
      </c>
    </row>
    <row r="68" spans="2:3" s="90" customFormat="1">
      <c r="B68" s="91" t="s">
        <v>454</v>
      </c>
      <c r="C68" s="92">
        <v>5.1924054965847999</v>
      </c>
    </row>
    <row r="69" spans="2:3" s="90" customFormat="1">
      <c r="B69" s="91" t="s">
        <v>455</v>
      </c>
      <c r="C69" s="92">
        <v>6.2870518212528692</v>
      </c>
    </row>
    <row r="70" spans="2:3" s="90" customFormat="1">
      <c r="B70" s="91" t="s">
        <v>456</v>
      </c>
      <c r="C70" s="92">
        <v>7.5555908440173596</v>
      </c>
    </row>
    <row r="71" spans="2:3" s="90" customFormat="1">
      <c r="B71" s="91" t="s">
        <v>457</v>
      </c>
      <c r="C71" s="92">
        <v>9.1729375329380574</v>
      </c>
    </row>
    <row r="72" spans="2:3" s="90" customFormat="1">
      <c r="B72" s="91" t="s">
        <v>458</v>
      </c>
      <c r="C72" s="92">
        <v>11.532354800327701</v>
      </c>
    </row>
    <row r="73" spans="2:3" s="90" customFormat="1">
      <c r="B73" s="91" t="s">
        <v>459</v>
      </c>
      <c r="C73" s="92">
        <v>15.043536993042197</v>
      </c>
    </row>
    <row r="74" spans="2:3" s="90" customFormat="1">
      <c r="B74" s="91" t="s">
        <v>460</v>
      </c>
      <c r="C74" s="92">
        <v>35.743285477660478</v>
      </c>
    </row>
    <row r="75" spans="2:3" s="90" customFormat="1">
      <c r="B75" s="91"/>
      <c r="C75" s="92"/>
    </row>
    <row r="76" spans="2:3" s="90" customFormat="1"/>
    <row r="77" spans="2:3" s="90" customFormat="1"/>
    <row r="78" spans="2:3" s="90" customFormat="1"/>
    <row r="79" spans="2:3" s="90" customFormat="1"/>
    <row r="80" spans="2:3" s="90" customFormat="1"/>
  </sheetData>
  <customSheetViews>
    <customSheetView guid="{692423B7-2A5C-4718-9D74-3B575C0A7CDC}" scale="70" showPageBreaks="1" showGridLines="0" printArea="1" topLeftCell="A31">
      <selection activeCell="G27" sqref="G27"/>
      <pageMargins left="0.19685039370078741" right="0.19685039370078741" top="0.59055118110236227" bottom="0.59055118110236227" header="0" footer="0"/>
      <printOptions horizontalCentered="1"/>
      <pageSetup scale="55" orientation="portrait" r:id="rId1"/>
      <headerFooter alignWithMargins="0">
        <oddHeader xml:space="preserve">&amp;C
</oddHeader>
      </headerFooter>
    </customSheetView>
    <customSheetView guid="{409AC1F2-8A04-4243-9FD4-B5D675E840D6}" scale="70" showGridLines="0" topLeftCell="C1">
      <selection activeCell="H20" sqref="H20"/>
      <pageMargins left="0.19685039370078741" right="0.19685039370078741" top="0.59055118110236227" bottom="0.59055118110236227" header="0" footer="0"/>
      <printOptions horizontalCentered="1"/>
      <pageSetup scale="55" orientation="portrait" r:id="rId2"/>
      <headerFooter alignWithMargins="0">
        <oddHeader xml:space="preserve">&amp;C
</oddHeader>
      </headerFooter>
    </customSheetView>
    <customSheetView guid="{BE35ABC3-F985-434A-9CF0-74FBA2A51D03}" showPageBreaks="1" showGridLines="0" printArea="1">
      <selection activeCell="F15" sqref="F15"/>
      <pageMargins left="0.19685039370078741" right="0.19685039370078741" top="0.59055118110236227" bottom="0.59055118110236227" header="0" footer="0"/>
      <printOptions horizontalCentered="1"/>
      <pageSetup scale="55" orientation="portrait" r:id="rId3"/>
      <headerFooter alignWithMargins="0">
        <oddHeader xml:space="preserve">&amp;C
</oddHeader>
      </headerFooter>
    </customSheetView>
    <customSheetView guid="{D44BC0E2-F289-4974-BAD4-E5B26A99586C}" showPageBreaks="1" showGridLines="0" printArea="1">
      <selection activeCell="F15" sqref="F15"/>
      <pageMargins left="0.19685039370078741" right="0.19685039370078741" top="0.59055118110236227" bottom="0.59055118110236227" header="0" footer="0"/>
      <printOptions horizontalCentered="1"/>
      <pageSetup scale="55" orientation="portrait" r:id="rId4"/>
      <headerFooter alignWithMargins="0">
        <oddHeader xml:space="preserve">&amp;C
</oddHeader>
      </headerFooter>
    </customSheetView>
    <customSheetView guid="{C740BF27-E38C-4B82-B56C-203CA6875CAB}" scale="70" showGridLines="0" topLeftCell="A31">
      <selection activeCell="G27" sqref="G27"/>
      <pageMargins left="0.19685039370078741" right="0.19685039370078741" top="0.59055118110236227" bottom="0.59055118110236227" header="0" footer="0"/>
      <printOptions horizontalCentered="1"/>
      <pageSetup scale="55" orientation="portrait" r:id="rId5"/>
      <headerFooter alignWithMargins="0">
        <oddHeader xml:space="preserve">&amp;C
</oddHeader>
      </headerFooter>
    </customSheetView>
  </customSheetViews>
  <mergeCells count="9">
    <mergeCell ref="B54:D54"/>
    <mergeCell ref="B21:D21"/>
    <mergeCell ref="B22:D22"/>
    <mergeCell ref="B1:C1"/>
    <mergeCell ref="B5:B6"/>
    <mergeCell ref="C5:C6"/>
    <mergeCell ref="D5:D6"/>
    <mergeCell ref="B19:B20"/>
    <mergeCell ref="C19:C20"/>
  </mergeCells>
  <printOptions horizontalCentered="1" gridLinesSet="0"/>
  <pageMargins left="0.59055118110236227" right="0.59055118110236227" top="0.59055118110236227" bottom="0.59055118110236227" header="0" footer="0"/>
  <pageSetup scale="75" orientation="portrait" r:id="rId6"/>
  <headerFooter alignWithMargins="0">
    <oddHeader xml:space="preserve">&amp;C
</oddHeader>
  </headerFooter>
  <drawing r:id="rId7"/>
  <legacyDrawingHF r:id="rId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80"/>
  <sheetViews>
    <sheetView view="pageBreakPreview" zoomScaleNormal="100" zoomScaleSheetLayoutView="100" workbookViewId="0">
      <selection activeCell="H21" sqref="H21"/>
    </sheetView>
  </sheetViews>
  <sheetFormatPr baseColWidth="10" defaultColWidth="9.77734375" defaultRowHeight="15"/>
  <cols>
    <col min="1" max="1" width="0.88671875" style="1" customWidth="1"/>
    <col min="2" max="2" width="35.77734375" style="1" customWidth="1"/>
    <col min="3" max="3" width="14.33203125" style="1" bestFit="1" customWidth="1"/>
    <col min="4" max="4" width="12.77734375" style="1" customWidth="1"/>
    <col min="5" max="6" width="13" style="1" customWidth="1"/>
    <col min="7" max="7" width="10.5546875" style="1" customWidth="1"/>
    <col min="8" max="8" width="9.77734375" style="1"/>
    <col min="9" max="9" width="12.77734375" style="1" customWidth="1"/>
    <col min="10" max="10" width="10.109375" style="1" bestFit="1" customWidth="1"/>
    <col min="11" max="16" width="9.77734375" style="1"/>
    <col min="17" max="18" width="5.77734375" style="1" customWidth="1"/>
    <col min="19" max="21" width="9.77734375" style="1"/>
    <col min="22" max="22" width="12.77734375" style="1" customWidth="1"/>
    <col min="23" max="16384" width="9.77734375" style="1"/>
  </cols>
  <sheetData>
    <row r="1" spans="1:8" s="71" customFormat="1" ht="34.5" customHeight="1">
      <c r="A1" s="645"/>
      <c r="B1" s="743" t="s">
        <v>595</v>
      </c>
      <c r="C1" s="743"/>
      <c r="D1" s="646" t="s">
        <v>465</v>
      </c>
      <c r="E1" s="647"/>
    </row>
    <row r="2" spans="1:8" s="71" customFormat="1" ht="15" customHeight="1">
      <c r="A2" s="648"/>
      <c r="B2" s="649" t="s">
        <v>463</v>
      </c>
      <c r="C2" s="650"/>
      <c r="D2" s="650"/>
      <c r="E2" s="647"/>
    </row>
    <row r="3" spans="1:8" s="71" customFormat="1" ht="15" customHeight="1">
      <c r="A3" s="648"/>
      <c r="B3" s="651"/>
      <c r="C3" s="650"/>
      <c r="D3" s="650"/>
      <c r="E3" s="647"/>
    </row>
    <row r="4" spans="1:8" s="71" customFormat="1" ht="5.0999999999999996" customHeight="1">
      <c r="A4" s="648"/>
      <c r="B4" s="652"/>
      <c r="C4" s="652"/>
      <c r="D4" s="652"/>
      <c r="E4" s="653"/>
    </row>
    <row r="5" spans="1:8" s="71" customFormat="1" ht="15" customHeight="1">
      <c r="A5" s="648"/>
      <c r="B5" s="744" t="s">
        <v>447</v>
      </c>
      <c r="C5" s="746" t="s">
        <v>448</v>
      </c>
      <c r="D5" s="746" t="s">
        <v>449</v>
      </c>
      <c r="E5" s="654"/>
    </row>
    <row r="6" spans="1:8" s="76" customFormat="1" ht="18" customHeight="1">
      <c r="A6" s="648"/>
      <c r="B6" s="745"/>
      <c r="C6" s="747"/>
      <c r="D6" s="747"/>
      <c r="E6" s="654"/>
      <c r="H6" s="76">
        <v>1000</v>
      </c>
    </row>
    <row r="7" spans="1:8" s="76" customFormat="1" ht="17.100000000000001" customHeight="1">
      <c r="A7" s="648"/>
      <c r="B7" s="655" t="s">
        <v>450</v>
      </c>
      <c r="C7" s="656">
        <v>164592.60399999999</v>
      </c>
      <c r="D7" s="657">
        <v>100</v>
      </c>
      <c r="E7" s="658"/>
      <c r="F7" s="77"/>
      <c r="G7" s="77">
        <v>164592604</v>
      </c>
      <c r="H7" s="77">
        <f>G7/$H$6</f>
        <v>164592.60399999999</v>
      </c>
    </row>
    <row r="8" spans="1:8" s="76" customFormat="1" ht="17.100000000000001" customHeight="1">
      <c r="A8" s="648"/>
      <c r="B8" s="659" t="s">
        <v>451</v>
      </c>
      <c r="C8" s="660">
        <v>3663.9520000000002</v>
      </c>
      <c r="D8" s="661">
        <v>2.2260732930624272</v>
      </c>
      <c r="E8" s="662"/>
      <c r="F8" s="79"/>
      <c r="G8" s="79">
        <v>3663952</v>
      </c>
      <c r="H8" s="79">
        <f t="shared" ref="H8:H17" si="0">G8/$H$6</f>
        <v>3663.9520000000002</v>
      </c>
    </row>
    <row r="9" spans="1:8" s="76" customFormat="1" ht="17.100000000000001" customHeight="1">
      <c r="A9" s="648"/>
      <c r="B9" s="659" t="s">
        <v>452</v>
      </c>
      <c r="C9" s="660">
        <v>5973.6059999999998</v>
      </c>
      <c r="D9" s="661">
        <v>3.629328326320179</v>
      </c>
      <c r="E9" s="662"/>
      <c r="F9" s="79"/>
      <c r="G9" s="79">
        <v>5973606</v>
      </c>
      <c r="H9" s="79">
        <f t="shared" si="0"/>
        <v>5973.6059999999998</v>
      </c>
    </row>
    <row r="10" spans="1:8" s="76" customFormat="1" ht="17.100000000000001" customHeight="1">
      <c r="A10" s="648"/>
      <c r="B10" s="659" t="s">
        <v>453</v>
      </c>
      <c r="C10" s="660">
        <v>7404.6769999999997</v>
      </c>
      <c r="D10" s="661">
        <v>4.4987908448182763</v>
      </c>
      <c r="E10" s="662"/>
      <c r="F10" s="79"/>
      <c r="G10" s="79">
        <v>7404677</v>
      </c>
      <c r="H10" s="79">
        <f t="shared" si="0"/>
        <v>7404.6769999999997</v>
      </c>
    </row>
    <row r="11" spans="1:8" s="76" customFormat="1" ht="17.100000000000001" customHeight="1">
      <c r="A11" s="648"/>
      <c r="B11" s="659" t="s">
        <v>454</v>
      </c>
      <c r="C11" s="660">
        <v>8992.6180000000004</v>
      </c>
      <c r="D11" s="661">
        <v>5.4635614125164453</v>
      </c>
      <c r="E11" s="662"/>
      <c r="F11" s="79"/>
      <c r="G11" s="79">
        <v>8992618</v>
      </c>
      <c r="H11" s="79">
        <f t="shared" si="0"/>
        <v>8992.6180000000004</v>
      </c>
    </row>
    <row r="12" spans="1:8" s="76" customFormat="1" ht="17.100000000000001" customHeight="1">
      <c r="A12" s="648"/>
      <c r="B12" s="659" t="s">
        <v>455</v>
      </c>
      <c r="C12" s="660">
        <v>10678.058999999999</v>
      </c>
      <c r="D12" s="661">
        <v>6.4875691498264398</v>
      </c>
      <c r="E12" s="662"/>
      <c r="F12" s="79"/>
      <c r="G12" s="79">
        <v>10678059</v>
      </c>
      <c r="H12" s="79">
        <f t="shared" si="0"/>
        <v>10678.058999999999</v>
      </c>
    </row>
    <row r="13" spans="1:8" s="76" customFormat="1" ht="17.100000000000001" customHeight="1">
      <c r="A13" s="648"/>
      <c r="B13" s="659" t="s">
        <v>456</v>
      </c>
      <c r="C13" s="660">
        <v>12441.223</v>
      </c>
      <c r="D13" s="661">
        <v>7.5587983285081259</v>
      </c>
      <c r="E13" s="662"/>
      <c r="F13" s="79"/>
      <c r="G13" s="79">
        <v>12441223</v>
      </c>
      <c r="H13" s="79">
        <f t="shared" si="0"/>
        <v>12441.223</v>
      </c>
    </row>
    <row r="14" spans="1:8" s="76" customFormat="1" ht="17.100000000000001" customHeight="1">
      <c r="A14" s="648"/>
      <c r="B14" s="659" t="s">
        <v>457</v>
      </c>
      <c r="C14" s="660">
        <v>14796.679</v>
      </c>
      <c r="D14" s="661">
        <v>8.9898808575870159</v>
      </c>
      <c r="E14" s="662"/>
      <c r="F14" s="79"/>
      <c r="G14" s="79">
        <v>14796679</v>
      </c>
      <c r="H14" s="79">
        <f t="shared" si="0"/>
        <v>14796.679</v>
      </c>
    </row>
    <row r="15" spans="1:8" s="76" customFormat="1" ht="17.100000000000001" customHeight="1">
      <c r="A15" s="648"/>
      <c r="B15" s="659" t="s">
        <v>458</v>
      </c>
      <c r="C15" s="660">
        <v>18527.077000000001</v>
      </c>
      <c r="D15" s="661">
        <v>11.256324129849721</v>
      </c>
      <c r="E15" s="662"/>
      <c r="F15" s="79"/>
      <c r="G15" s="79">
        <v>18527077</v>
      </c>
      <c r="H15" s="79">
        <f t="shared" si="0"/>
        <v>18527.077000000001</v>
      </c>
    </row>
    <row r="16" spans="1:8" s="76" customFormat="1" ht="17.100000000000001" customHeight="1">
      <c r="A16" s="648"/>
      <c r="B16" s="659" t="s">
        <v>459</v>
      </c>
      <c r="C16" s="660">
        <v>24854.778999999999</v>
      </c>
      <c r="D16" s="661">
        <v>15.100787274742917</v>
      </c>
      <c r="E16" s="662"/>
      <c r="F16" s="79"/>
      <c r="G16" s="79">
        <v>24854779</v>
      </c>
      <c r="H16" s="79">
        <f t="shared" si="0"/>
        <v>24854.778999999999</v>
      </c>
    </row>
    <row r="17" spans="1:8" s="76" customFormat="1" ht="17.100000000000001" customHeight="1">
      <c r="A17" s="648"/>
      <c r="B17" s="659" t="s">
        <v>460</v>
      </c>
      <c r="C17" s="660">
        <v>57259.934000000001</v>
      </c>
      <c r="D17" s="661">
        <v>34.788886382768453</v>
      </c>
      <c r="E17" s="662"/>
      <c r="F17" s="79"/>
      <c r="G17" s="79">
        <v>57259934</v>
      </c>
      <c r="H17" s="79">
        <f t="shared" si="0"/>
        <v>57259.934000000001</v>
      </c>
    </row>
    <row r="18" spans="1:8" s="76" customFormat="1" ht="17.100000000000001" customHeight="1">
      <c r="A18" s="648"/>
      <c r="B18" s="659"/>
      <c r="C18" s="663"/>
      <c r="D18" s="661"/>
      <c r="E18" s="664"/>
    </row>
    <row r="19" spans="1:8" s="76" customFormat="1" ht="17.100000000000001" customHeight="1">
      <c r="A19" s="648"/>
      <c r="B19" s="748" t="s">
        <v>461</v>
      </c>
      <c r="C19" s="750">
        <v>0.41899999999999998</v>
      </c>
      <c r="D19" s="665"/>
      <c r="E19" s="664"/>
      <c r="F19" s="81"/>
    </row>
    <row r="20" spans="1:8" s="76" customFormat="1" ht="5.0999999999999996" customHeight="1">
      <c r="A20" s="648"/>
      <c r="B20" s="749"/>
      <c r="C20" s="751"/>
      <c r="D20" s="666"/>
      <c r="E20" s="667"/>
      <c r="F20" s="81"/>
    </row>
    <row r="21" spans="1:8" s="76" customFormat="1" ht="35.1" customHeight="1">
      <c r="A21" s="648"/>
      <c r="B21" s="742" t="s">
        <v>498</v>
      </c>
      <c r="C21" s="742"/>
      <c r="D21" s="742"/>
      <c r="E21" s="668"/>
      <c r="F21" s="81"/>
    </row>
    <row r="22" spans="1:8" s="76" customFormat="1" ht="24.95" customHeight="1">
      <c r="A22" s="648"/>
      <c r="B22" s="741" t="s">
        <v>547</v>
      </c>
      <c r="C22" s="741"/>
      <c r="D22" s="741"/>
      <c r="E22" s="669"/>
      <c r="F22" s="81"/>
    </row>
    <row r="23" spans="1:8" s="4" customFormat="1" ht="15" customHeight="1">
      <c r="A23" s="670"/>
      <c r="B23" s="671"/>
      <c r="C23" s="671"/>
      <c r="D23" s="671"/>
      <c r="E23" s="670"/>
    </row>
    <row r="24" spans="1:8" s="4" customFormat="1" ht="15" customHeight="1">
      <c r="A24" s="670"/>
      <c r="B24" s="670"/>
      <c r="C24" s="670"/>
      <c r="D24" s="670"/>
      <c r="E24" s="670"/>
    </row>
    <row r="25" spans="1:8" s="4" customFormat="1" ht="25.5" customHeight="1">
      <c r="A25" s="670"/>
      <c r="B25" s="670"/>
      <c r="C25" s="670"/>
      <c r="D25" s="670"/>
      <c r="E25" s="670"/>
    </row>
    <row r="26" spans="1:8" s="4" customFormat="1" ht="15.75" customHeight="1">
      <c r="A26" s="670"/>
      <c r="B26" s="670"/>
      <c r="C26" s="670"/>
      <c r="D26" s="670"/>
      <c r="E26" s="670"/>
    </row>
    <row r="27" spans="1:8" s="4" customFormat="1" ht="15" customHeight="1">
      <c r="A27" s="670"/>
      <c r="B27" s="670"/>
      <c r="C27" s="670"/>
      <c r="D27" s="670"/>
      <c r="E27" s="670"/>
    </row>
    <row r="28" spans="1:8" s="4" customFormat="1" ht="25.5" customHeight="1">
      <c r="A28" s="670"/>
      <c r="B28" s="670"/>
      <c r="C28" s="670"/>
      <c r="D28" s="670"/>
      <c r="E28" s="670"/>
    </row>
    <row r="29" spans="1:8" s="4" customFormat="1" ht="17.25" customHeight="1">
      <c r="A29" s="670"/>
      <c r="B29" s="670"/>
      <c r="C29" s="670"/>
      <c r="D29" s="670"/>
      <c r="E29" s="670"/>
    </row>
    <row r="30" spans="1:8" s="4" customFormat="1" ht="17.25" customHeight="1">
      <c r="A30" s="670"/>
      <c r="B30" s="670"/>
      <c r="C30" s="670"/>
      <c r="D30" s="670"/>
      <c r="E30" s="670"/>
    </row>
    <row r="31" spans="1:8" s="4" customFormat="1" ht="17.25" customHeight="1">
      <c r="A31" s="670"/>
      <c r="B31" s="670"/>
      <c r="C31" s="670"/>
      <c r="D31" s="670"/>
      <c r="E31" s="670"/>
    </row>
    <row r="32" spans="1:8" s="4" customFormat="1" ht="18" customHeight="1">
      <c r="A32" s="670"/>
      <c r="B32" s="670"/>
      <c r="C32" s="670"/>
      <c r="D32" s="670"/>
      <c r="E32" s="670"/>
    </row>
    <row r="33" spans="1:5" s="4" customFormat="1" ht="15" customHeight="1">
      <c r="A33" s="670"/>
      <c r="B33" s="670"/>
      <c r="C33" s="670"/>
      <c r="D33" s="670"/>
      <c r="E33" s="670"/>
    </row>
    <row r="34" spans="1:5" s="4" customFormat="1" ht="15" customHeight="1">
      <c r="A34" s="670"/>
      <c r="B34" s="670"/>
      <c r="C34" s="670"/>
      <c r="D34" s="670"/>
      <c r="E34" s="670"/>
    </row>
    <row r="35" spans="1:5" s="4" customFormat="1" ht="15" customHeight="1">
      <c r="A35" s="670"/>
      <c r="B35" s="670"/>
      <c r="C35" s="670"/>
      <c r="D35" s="670"/>
      <c r="E35" s="670"/>
    </row>
    <row r="36" spans="1:5" s="4" customFormat="1" ht="15" customHeight="1">
      <c r="A36" s="670"/>
      <c r="B36" s="670"/>
      <c r="C36" s="670"/>
      <c r="D36" s="670"/>
      <c r="E36" s="670"/>
    </row>
    <row r="37" spans="1:5" s="4" customFormat="1" ht="15" customHeight="1">
      <c r="A37" s="670"/>
      <c r="B37" s="670"/>
      <c r="C37" s="670"/>
      <c r="D37" s="670"/>
      <c r="E37" s="670"/>
    </row>
    <row r="38" spans="1:5" s="4" customFormat="1" ht="15" customHeight="1">
      <c r="A38" s="670"/>
      <c r="B38" s="670"/>
      <c r="C38" s="670"/>
      <c r="D38" s="670"/>
      <c r="E38" s="670"/>
    </row>
    <row r="39" spans="1:5" s="4" customFormat="1" ht="15" customHeight="1">
      <c r="A39" s="670"/>
      <c r="B39" s="670"/>
      <c r="C39" s="670"/>
      <c r="D39" s="670"/>
      <c r="E39" s="670"/>
    </row>
    <row r="40" spans="1:5" s="4" customFormat="1" ht="15" customHeight="1">
      <c r="A40" s="670"/>
      <c r="B40" s="670"/>
      <c r="C40" s="670"/>
      <c r="D40" s="670"/>
      <c r="E40" s="670"/>
    </row>
    <row r="41" spans="1:5" s="4" customFormat="1" ht="15" customHeight="1">
      <c r="A41" s="670"/>
      <c r="B41" s="670"/>
      <c r="C41" s="670"/>
      <c r="D41" s="670"/>
      <c r="E41" s="670"/>
    </row>
    <row r="42" spans="1:5" s="4" customFormat="1" ht="15" customHeight="1">
      <c r="A42" s="670"/>
      <c r="B42" s="670"/>
      <c r="C42" s="670"/>
      <c r="D42" s="670"/>
      <c r="E42" s="670"/>
    </row>
    <row r="43" spans="1:5" s="4" customFormat="1" ht="15" customHeight="1">
      <c r="A43" s="670"/>
      <c r="B43" s="670"/>
      <c r="C43" s="670"/>
      <c r="D43" s="670"/>
      <c r="E43" s="670"/>
    </row>
    <row r="44" spans="1:5" s="4" customFormat="1" ht="15" customHeight="1">
      <c r="A44" s="670"/>
      <c r="B44" s="670"/>
      <c r="C44" s="670"/>
      <c r="D44" s="670"/>
      <c r="E44" s="670"/>
    </row>
    <row r="45" spans="1:5" s="4" customFormat="1" ht="15" customHeight="1">
      <c r="A45" s="670"/>
      <c r="B45" s="670"/>
      <c r="C45" s="670"/>
      <c r="D45" s="670"/>
      <c r="E45" s="670"/>
    </row>
    <row r="46" spans="1:5" s="4" customFormat="1" ht="15" customHeight="1">
      <c r="A46" s="670"/>
      <c r="B46" s="670"/>
      <c r="C46" s="670"/>
      <c r="D46" s="670"/>
      <c r="E46" s="670"/>
    </row>
    <row r="47" spans="1:5" s="4" customFormat="1" ht="15" customHeight="1">
      <c r="A47" s="670"/>
      <c r="B47" s="670"/>
      <c r="C47" s="670"/>
      <c r="D47" s="670"/>
      <c r="E47" s="670"/>
    </row>
    <row r="48" spans="1:5" s="4" customFormat="1" ht="15" customHeight="1">
      <c r="A48" s="670"/>
      <c r="B48" s="670"/>
      <c r="C48" s="670"/>
      <c r="D48" s="670"/>
      <c r="E48" s="670"/>
    </row>
    <row r="49" spans="1:9" s="4" customFormat="1" ht="15" customHeight="1">
      <c r="A49" s="670"/>
      <c r="B49" s="670"/>
      <c r="C49" s="670"/>
      <c r="D49" s="670"/>
      <c r="E49" s="670"/>
    </row>
    <row r="50" spans="1:9" s="4" customFormat="1" ht="15" customHeight="1">
      <c r="A50" s="670"/>
      <c r="B50" s="670"/>
      <c r="C50" s="670"/>
      <c r="D50" s="670"/>
      <c r="E50" s="670"/>
    </row>
    <row r="51" spans="1:9" s="4" customFormat="1" ht="15" customHeight="1">
      <c r="A51" s="670"/>
      <c r="B51" s="670"/>
      <c r="C51" s="670"/>
      <c r="D51" s="670"/>
      <c r="E51" s="670"/>
    </row>
    <row r="52" spans="1:9" s="4" customFormat="1" ht="15" customHeight="1">
      <c r="A52" s="670"/>
      <c r="B52" s="670"/>
      <c r="C52" s="670"/>
      <c r="D52" s="670"/>
      <c r="E52" s="670"/>
    </row>
    <row r="53" spans="1:9" s="4" customFormat="1" ht="15" customHeight="1">
      <c r="A53" s="670"/>
      <c r="B53" s="670"/>
      <c r="C53" s="670"/>
      <c r="D53" s="670"/>
      <c r="E53" s="670"/>
    </row>
    <row r="54" spans="1:9" s="4" customFormat="1" ht="18" customHeight="1">
      <c r="A54" s="672"/>
      <c r="B54" s="741" t="s">
        <v>501</v>
      </c>
      <c r="C54" s="741"/>
      <c r="D54" s="741"/>
      <c r="E54" s="672"/>
    </row>
    <row r="55" spans="1:9" s="4" customFormat="1" ht="15" customHeight="1">
      <c r="A55"/>
      <c r="B55"/>
      <c r="C55"/>
      <c r="D55"/>
      <c r="E55"/>
    </row>
    <row r="56" spans="1:9" s="4" customFormat="1" ht="15" customHeight="1">
      <c r="A56"/>
      <c r="B56"/>
      <c r="C56"/>
      <c r="D56"/>
      <c r="E56"/>
    </row>
    <row r="57" spans="1:9" s="4" customFormat="1" ht="15" customHeight="1">
      <c r="A57"/>
      <c r="B57"/>
      <c r="C57"/>
      <c r="D57"/>
      <c r="E57"/>
    </row>
    <row r="58" spans="1:9" s="4" customFormat="1" ht="15" customHeight="1">
      <c r="A58"/>
      <c r="B58"/>
      <c r="C58"/>
      <c r="D58"/>
      <c r="E58"/>
    </row>
    <row r="59" spans="1:9" s="4" customFormat="1" ht="15" customHeight="1">
      <c r="A59"/>
      <c r="B59"/>
      <c r="C59"/>
      <c r="D59"/>
      <c r="E59"/>
    </row>
    <row r="60" spans="1:9" s="7" customFormat="1" ht="15" customHeight="1">
      <c r="A60" s="2"/>
      <c r="B60" s="2"/>
      <c r="C60" s="86"/>
      <c r="D60" s="86"/>
      <c r="E60" s="86"/>
    </row>
    <row r="61" spans="1:9" s="4" customFormat="1" ht="15" customHeight="1">
      <c r="A61" s="7"/>
      <c r="B61" s="7"/>
      <c r="C61" s="87"/>
      <c r="D61" s="87"/>
      <c r="E61" s="87"/>
      <c r="F61" s="7"/>
      <c r="G61" s="7"/>
      <c r="H61" s="7"/>
      <c r="I61" s="7"/>
    </row>
    <row r="62" spans="1:9" s="22" customFormat="1" ht="15" customHeight="1">
      <c r="B62" s="45"/>
      <c r="C62" s="20"/>
      <c r="D62" s="20"/>
      <c r="E62" s="20"/>
      <c r="F62" s="20"/>
      <c r="G62" s="21"/>
      <c r="H62" s="20"/>
      <c r="I62" s="30"/>
    </row>
    <row r="64" spans="1:9" s="90" customFormat="1" ht="18">
      <c r="A64" s="93"/>
      <c r="B64" s="93"/>
      <c r="C64" s="93"/>
      <c r="D64" s="93"/>
      <c r="E64" s="93"/>
    </row>
    <row r="65" spans="2:3" s="90" customFormat="1">
      <c r="B65" s="91" t="s">
        <v>451</v>
      </c>
      <c r="C65" s="92">
        <v>2.2260732930624272</v>
      </c>
    </row>
    <row r="66" spans="2:3" s="90" customFormat="1">
      <c r="B66" s="91" t="s">
        <v>452</v>
      </c>
      <c r="C66" s="92">
        <v>3.629328326320179</v>
      </c>
    </row>
    <row r="67" spans="2:3" s="90" customFormat="1">
      <c r="B67" s="91" t="s">
        <v>453</v>
      </c>
      <c r="C67" s="92">
        <v>4.4987908448182763</v>
      </c>
    </row>
    <row r="68" spans="2:3" s="90" customFormat="1">
      <c r="B68" s="91" t="s">
        <v>454</v>
      </c>
      <c r="C68" s="92">
        <v>5.4635614125164453</v>
      </c>
    </row>
    <row r="69" spans="2:3" s="90" customFormat="1">
      <c r="B69" s="91" t="s">
        <v>455</v>
      </c>
      <c r="C69" s="92">
        <v>6.4875691498264398</v>
      </c>
    </row>
    <row r="70" spans="2:3" s="90" customFormat="1">
      <c r="B70" s="91" t="s">
        <v>456</v>
      </c>
      <c r="C70" s="92">
        <v>7.5587983285081259</v>
      </c>
    </row>
    <row r="71" spans="2:3" s="90" customFormat="1">
      <c r="B71" s="91" t="s">
        <v>457</v>
      </c>
      <c r="C71" s="92">
        <v>8.9898808575870159</v>
      </c>
    </row>
    <row r="72" spans="2:3" s="90" customFormat="1">
      <c r="B72" s="91" t="s">
        <v>458</v>
      </c>
      <c r="C72" s="92">
        <v>11.256324129849721</v>
      </c>
    </row>
    <row r="73" spans="2:3" s="90" customFormat="1">
      <c r="B73" s="91" t="s">
        <v>459</v>
      </c>
      <c r="C73" s="92">
        <v>15.100787274742917</v>
      </c>
    </row>
    <row r="74" spans="2:3" s="90" customFormat="1">
      <c r="B74" s="91" t="s">
        <v>460</v>
      </c>
      <c r="C74" s="92">
        <v>34.788886382768453</v>
      </c>
    </row>
    <row r="75" spans="2:3" s="90" customFormat="1">
      <c r="B75" s="91"/>
      <c r="C75" s="92"/>
    </row>
    <row r="76" spans="2:3" s="90" customFormat="1"/>
    <row r="77" spans="2:3" s="90" customFormat="1"/>
    <row r="78" spans="2:3" s="89" customFormat="1"/>
    <row r="79" spans="2:3" s="89" customFormat="1"/>
    <row r="80" spans="2:3" s="89" customFormat="1"/>
  </sheetData>
  <mergeCells count="9">
    <mergeCell ref="B54:D54"/>
    <mergeCell ref="B21:D21"/>
    <mergeCell ref="B22:D22"/>
    <mergeCell ref="B1:C1"/>
    <mergeCell ref="B5:B6"/>
    <mergeCell ref="C5:C6"/>
    <mergeCell ref="D5:D6"/>
    <mergeCell ref="B19:B20"/>
    <mergeCell ref="C19:C20"/>
  </mergeCells>
  <printOptions horizontalCentered="1"/>
  <pageMargins left="0.59055118110236227" right="0.59055118110236227" top="0.59055118110236227" bottom="0.59055118110236227" header="0.31496062992125984" footer="0.31496062992125984"/>
  <pageSetup scale="75" orientation="portrait" r:id="rId1"/>
  <colBreaks count="1" manualBreakCount="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80"/>
  <sheetViews>
    <sheetView view="pageBreakPreview" zoomScaleNormal="100" zoomScaleSheetLayoutView="100" workbookViewId="0">
      <selection activeCell="M27" sqref="M26:M27"/>
    </sheetView>
  </sheetViews>
  <sheetFormatPr baseColWidth="10" defaultColWidth="9.77734375" defaultRowHeight="15"/>
  <cols>
    <col min="1" max="1" width="0.88671875" style="1" customWidth="1"/>
    <col min="2" max="2" width="35.77734375" style="1" customWidth="1"/>
    <col min="3" max="3" width="14.33203125" style="1" bestFit="1" customWidth="1"/>
    <col min="4" max="4" width="12.77734375" style="1" customWidth="1"/>
    <col min="5" max="6" width="13" style="1" customWidth="1"/>
    <col min="7" max="7" width="9.77734375" style="1"/>
    <col min="8" max="8" width="9.77734375" style="1" customWidth="1"/>
    <col min="9" max="9" width="12.77734375" style="1" customWidth="1"/>
    <col min="10" max="10" width="10.109375" style="1" bestFit="1" customWidth="1"/>
    <col min="11" max="16" width="9.77734375" style="1"/>
    <col min="17" max="18" width="5.77734375" style="1" customWidth="1"/>
    <col min="19" max="21" width="9.77734375" style="1"/>
    <col min="22" max="22" width="12.77734375" style="1" customWidth="1"/>
    <col min="23" max="16384" width="9.77734375" style="1"/>
  </cols>
  <sheetData>
    <row r="1" spans="1:9" s="71" customFormat="1" ht="34.5" customHeight="1">
      <c r="A1" s="645"/>
      <c r="B1" s="743" t="s">
        <v>596</v>
      </c>
      <c r="C1" s="743"/>
      <c r="D1" s="646" t="s">
        <v>466</v>
      </c>
      <c r="E1" s="647"/>
    </row>
    <row r="2" spans="1:9" s="71" customFormat="1" ht="15" customHeight="1">
      <c r="A2" s="648"/>
      <c r="B2" s="649" t="s">
        <v>463</v>
      </c>
      <c r="C2" s="650"/>
      <c r="D2" s="650"/>
      <c r="E2" s="647"/>
    </row>
    <row r="3" spans="1:9" s="71" customFormat="1" ht="15" customHeight="1">
      <c r="A3" s="648"/>
      <c r="B3" s="651"/>
      <c r="C3" s="650"/>
      <c r="D3" s="650"/>
      <c r="E3" s="647"/>
    </row>
    <row r="4" spans="1:9" s="71" customFormat="1" ht="5.0999999999999996" customHeight="1">
      <c r="A4" s="648"/>
      <c r="B4" s="652"/>
      <c r="C4" s="652"/>
      <c r="D4" s="652"/>
      <c r="E4" s="653"/>
    </row>
    <row r="5" spans="1:9" s="71" customFormat="1" ht="15" customHeight="1">
      <c r="A5" s="648"/>
      <c r="B5" s="744" t="s">
        <v>447</v>
      </c>
      <c r="C5" s="746" t="s">
        <v>448</v>
      </c>
      <c r="D5" s="746" t="s">
        <v>449</v>
      </c>
      <c r="E5" s="654"/>
    </row>
    <row r="6" spans="1:9" s="76" customFormat="1" ht="18" customHeight="1">
      <c r="A6" s="648"/>
      <c r="B6" s="745"/>
      <c r="C6" s="747"/>
      <c r="D6" s="747"/>
      <c r="E6" s="654"/>
      <c r="H6" s="76">
        <v>1000000</v>
      </c>
      <c r="I6" s="76">
        <v>100</v>
      </c>
    </row>
    <row r="7" spans="1:9" s="76" customFormat="1" ht="17.100000000000001" customHeight="1">
      <c r="A7" s="648"/>
      <c r="B7" s="655" t="s">
        <v>450</v>
      </c>
      <c r="C7" s="656">
        <v>181466.10988795533</v>
      </c>
      <c r="D7" s="657">
        <v>100</v>
      </c>
      <c r="E7" s="658"/>
      <c r="F7" s="77"/>
      <c r="G7" s="128">
        <v>181466109887.95532</v>
      </c>
      <c r="H7" s="77">
        <f>G7/H6</f>
        <v>181466.10988795533</v>
      </c>
      <c r="I7" s="78">
        <v>100</v>
      </c>
    </row>
    <row r="8" spans="1:9" s="76" customFormat="1" ht="17.100000000000001" customHeight="1">
      <c r="A8" s="648"/>
      <c r="B8" s="659" t="s">
        <v>451</v>
      </c>
      <c r="C8" s="660">
        <v>4396.5988012885564</v>
      </c>
      <c r="D8" s="661">
        <v>2.4228208804405393</v>
      </c>
      <c r="E8" s="662"/>
      <c r="F8" s="79"/>
      <c r="G8" s="129">
        <v>4396598801.2885561</v>
      </c>
      <c r="H8" s="79">
        <f t="shared" ref="H8:H17" si="0">G8/$H$6</f>
        <v>4396.5988012885564</v>
      </c>
      <c r="I8" s="80">
        <f>H8/$H$7*$I$6</f>
        <v>2.4228208804405393</v>
      </c>
    </row>
    <row r="9" spans="1:9" s="76" customFormat="1" ht="17.100000000000001" customHeight="1">
      <c r="A9" s="648"/>
      <c r="B9" s="659" t="s">
        <v>452</v>
      </c>
      <c r="C9" s="660">
        <v>6975.6039273454944</v>
      </c>
      <c r="D9" s="661">
        <v>3.8440257145824752</v>
      </c>
      <c r="E9" s="662"/>
      <c r="F9" s="79"/>
      <c r="G9" s="129">
        <v>6975603927.3454943</v>
      </c>
      <c r="H9" s="79">
        <f t="shared" si="0"/>
        <v>6975.6039273454944</v>
      </c>
      <c r="I9" s="80">
        <f t="shared" ref="I9:I17" si="1">H9/$H$7*$I$6</f>
        <v>3.8440257145824752</v>
      </c>
    </row>
    <row r="10" spans="1:9" s="76" customFormat="1" ht="17.100000000000001" customHeight="1">
      <c r="A10" s="648"/>
      <c r="B10" s="659" t="s">
        <v>453</v>
      </c>
      <c r="C10" s="660">
        <v>8733.0354777855446</v>
      </c>
      <c r="D10" s="661">
        <v>4.8124883942118339</v>
      </c>
      <c r="E10" s="662"/>
      <c r="F10" s="79"/>
      <c r="G10" s="129">
        <v>8733035477.7855453</v>
      </c>
      <c r="H10" s="79">
        <f t="shared" si="0"/>
        <v>8733.0354777855446</v>
      </c>
      <c r="I10" s="80">
        <f t="shared" si="1"/>
        <v>4.8124883942118339</v>
      </c>
    </row>
    <row r="11" spans="1:9" s="76" customFormat="1" ht="17.100000000000001" customHeight="1">
      <c r="A11" s="648"/>
      <c r="B11" s="659" t="s">
        <v>454</v>
      </c>
      <c r="C11" s="660">
        <v>10461.044389760113</v>
      </c>
      <c r="D11" s="661">
        <v>5.7647372262618033</v>
      </c>
      <c r="E11" s="662"/>
      <c r="F11" s="79"/>
      <c r="G11" s="129">
        <v>10461044389.760113</v>
      </c>
      <c r="H11" s="79">
        <f t="shared" si="0"/>
        <v>10461.044389760113</v>
      </c>
      <c r="I11" s="80">
        <f t="shared" si="1"/>
        <v>5.7647372262618033</v>
      </c>
    </row>
    <row r="12" spans="1:9" s="76" customFormat="1" ht="17.100000000000001" customHeight="1">
      <c r="A12" s="648"/>
      <c r="B12" s="659" t="s">
        <v>455</v>
      </c>
      <c r="C12" s="660">
        <v>12409.117604950156</v>
      </c>
      <c r="D12" s="661">
        <v>6.8382562521520169</v>
      </c>
      <c r="E12" s="662"/>
      <c r="F12" s="79"/>
      <c r="G12" s="129">
        <v>12409117604.950155</v>
      </c>
      <c r="H12" s="79">
        <f t="shared" si="0"/>
        <v>12409.117604950156</v>
      </c>
      <c r="I12" s="80">
        <f t="shared" si="1"/>
        <v>6.8382562521520169</v>
      </c>
    </row>
    <row r="13" spans="1:9" s="76" customFormat="1" ht="17.100000000000001" customHeight="1">
      <c r="A13" s="648"/>
      <c r="B13" s="659" t="s">
        <v>456</v>
      </c>
      <c r="C13" s="660">
        <v>14551.423068202736</v>
      </c>
      <c r="D13" s="661">
        <v>8.0188102765785771</v>
      </c>
      <c r="E13" s="662"/>
      <c r="F13" s="79"/>
      <c r="G13" s="129">
        <v>14551423068.202736</v>
      </c>
      <c r="H13" s="79">
        <f t="shared" si="0"/>
        <v>14551.423068202736</v>
      </c>
      <c r="I13" s="80">
        <f t="shared" si="1"/>
        <v>8.0188102765785771</v>
      </c>
    </row>
    <row r="14" spans="1:9" s="76" customFormat="1" ht="17.100000000000001" customHeight="1">
      <c r="A14" s="648"/>
      <c r="B14" s="659" t="s">
        <v>457</v>
      </c>
      <c r="C14" s="660">
        <v>17432.703935116577</v>
      </c>
      <c r="D14" s="661">
        <v>9.6065893217638525</v>
      </c>
      <c r="E14" s="662"/>
      <c r="F14" s="79"/>
      <c r="G14" s="129">
        <v>17432703935.116577</v>
      </c>
      <c r="H14" s="79">
        <f t="shared" si="0"/>
        <v>17432.703935116577</v>
      </c>
      <c r="I14" s="80">
        <f t="shared" si="1"/>
        <v>9.6065893217638525</v>
      </c>
    </row>
    <row r="15" spans="1:9" s="76" customFormat="1" ht="17.100000000000001" customHeight="1">
      <c r="A15" s="648"/>
      <c r="B15" s="659" t="s">
        <v>458</v>
      </c>
      <c r="C15" s="660">
        <v>21362.415781984782</v>
      </c>
      <c r="D15" s="661">
        <v>11.772124169727791</v>
      </c>
      <c r="E15" s="662"/>
      <c r="F15" s="79"/>
      <c r="G15" s="129">
        <v>21362415781.984783</v>
      </c>
      <c r="H15" s="79">
        <f t="shared" si="0"/>
        <v>21362.415781984782</v>
      </c>
      <c r="I15" s="80">
        <f t="shared" si="1"/>
        <v>11.772124169727791</v>
      </c>
    </row>
    <row r="16" spans="1:9" s="76" customFormat="1" ht="17.100000000000001" customHeight="1">
      <c r="A16" s="648"/>
      <c r="B16" s="659" t="s">
        <v>459</v>
      </c>
      <c r="C16" s="660">
        <v>28525.023600333636</v>
      </c>
      <c r="D16" s="661">
        <v>15.719201573200728</v>
      </c>
      <c r="E16" s="662"/>
      <c r="F16" s="79"/>
      <c r="G16" s="129">
        <v>28525023600.333637</v>
      </c>
      <c r="H16" s="79">
        <f t="shared" si="0"/>
        <v>28525.023600333636</v>
      </c>
      <c r="I16" s="80">
        <f t="shared" si="1"/>
        <v>15.719201573200728</v>
      </c>
    </row>
    <row r="17" spans="1:9" s="76" customFormat="1" ht="17.100000000000001" customHeight="1">
      <c r="A17" s="648"/>
      <c r="B17" s="659" t="s">
        <v>460</v>
      </c>
      <c r="C17" s="660">
        <v>56619.143301188233</v>
      </c>
      <c r="D17" s="661">
        <v>31.200946191080654</v>
      </c>
      <c r="E17" s="662"/>
      <c r="F17" s="79"/>
      <c r="G17" s="129">
        <v>56619143301.188232</v>
      </c>
      <c r="H17" s="79">
        <f t="shared" si="0"/>
        <v>56619.143301188233</v>
      </c>
      <c r="I17" s="80">
        <f t="shared" si="1"/>
        <v>31.200946191080654</v>
      </c>
    </row>
    <row r="18" spans="1:9" s="76" customFormat="1" ht="17.100000000000001" customHeight="1">
      <c r="A18" s="648"/>
      <c r="B18" s="659"/>
      <c r="C18" s="663"/>
      <c r="D18" s="661"/>
      <c r="E18" s="664"/>
    </row>
    <row r="19" spans="1:9" s="76" customFormat="1" ht="17.100000000000001" customHeight="1">
      <c r="A19" s="648"/>
      <c r="B19" s="748" t="s">
        <v>461</v>
      </c>
      <c r="C19" s="750">
        <v>0.38963169950001397</v>
      </c>
      <c r="D19" s="665"/>
      <c r="E19" s="664"/>
      <c r="F19" s="81"/>
    </row>
    <row r="20" spans="1:9" s="76" customFormat="1" ht="5.0999999999999996" customHeight="1">
      <c r="A20" s="648"/>
      <c r="B20" s="749"/>
      <c r="C20" s="751"/>
      <c r="D20" s="666"/>
      <c r="E20" s="667"/>
      <c r="F20" s="81"/>
    </row>
    <row r="21" spans="1:9" s="76" customFormat="1" ht="35.1" customHeight="1">
      <c r="A21" s="648"/>
      <c r="B21" s="742" t="s">
        <v>498</v>
      </c>
      <c r="C21" s="742"/>
      <c r="D21" s="742"/>
      <c r="E21" s="668"/>
      <c r="F21" s="81"/>
    </row>
    <row r="22" spans="1:9" s="76" customFormat="1" ht="24.95" customHeight="1">
      <c r="A22" s="648"/>
      <c r="B22" s="741" t="s">
        <v>548</v>
      </c>
      <c r="C22" s="741"/>
      <c r="D22" s="741"/>
      <c r="E22" s="669"/>
      <c r="F22" s="81"/>
    </row>
    <row r="23" spans="1:9" s="4" customFormat="1" ht="15" customHeight="1">
      <c r="A23" s="670"/>
      <c r="B23" s="671"/>
      <c r="C23" s="671"/>
      <c r="D23" s="671"/>
      <c r="E23" s="670"/>
    </row>
    <row r="24" spans="1:9" s="4" customFormat="1" ht="15" customHeight="1">
      <c r="A24" s="670"/>
      <c r="B24" s="670"/>
      <c r="C24" s="670"/>
      <c r="D24" s="670"/>
      <c r="E24" s="670"/>
    </row>
    <row r="25" spans="1:9" s="4" customFormat="1" ht="25.5" customHeight="1">
      <c r="A25" s="670"/>
      <c r="B25" s="670"/>
      <c r="C25" s="670"/>
      <c r="D25" s="670"/>
      <c r="E25" s="670"/>
    </row>
    <row r="26" spans="1:9" s="4" customFormat="1" ht="15.75" customHeight="1">
      <c r="A26" s="670"/>
      <c r="B26" s="670"/>
      <c r="C26" s="670"/>
      <c r="D26" s="670"/>
      <c r="E26" s="670"/>
    </row>
    <row r="27" spans="1:9" s="4" customFormat="1" ht="15" customHeight="1">
      <c r="A27" s="670"/>
      <c r="B27" s="670"/>
      <c r="C27" s="670"/>
      <c r="D27" s="670"/>
      <c r="E27" s="670"/>
    </row>
    <row r="28" spans="1:9" s="4" customFormat="1" ht="25.5" customHeight="1">
      <c r="A28" s="670"/>
      <c r="B28" s="670"/>
      <c r="C28" s="670"/>
      <c r="D28" s="670"/>
      <c r="E28" s="670"/>
    </row>
    <row r="29" spans="1:9" s="4" customFormat="1" ht="17.25" customHeight="1">
      <c r="A29" s="670"/>
      <c r="B29" s="670"/>
      <c r="C29" s="670"/>
      <c r="D29" s="670"/>
      <c r="E29" s="670"/>
    </row>
    <row r="30" spans="1:9" s="4" customFormat="1" ht="17.25" customHeight="1">
      <c r="A30" s="670"/>
      <c r="B30" s="670"/>
      <c r="C30" s="670"/>
      <c r="D30" s="670"/>
      <c r="E30" s="670"/>
    </row>
    <row r="31" spans="1:9" s="4" customFormat="1" ht="17.25" customHeight="1">
      <c r="A31" s="670"/>
      <c r="B31" s="670"/>
      <c r="C31" s="670"/>
      <c r="D31" s="670"/>
      <c r="E31" s="670"/>
    </row>
    <row r="32" spans="1:9" s="4" customFormat="1" ht="18" customHeight="1">
      <c r="A32" s="670"/>
      <c r="B32" s="670"/>
      <c r="C32" s="670"/>
      <c r="D32" s="670"/>
      <c r="E32" s="670"/>
    </row>
    <row r="33" spans="1:5" s="4" customFormat="1" ht="15" customHeight="1">
      <c r="A33" s="670"/>
      <c r="B33" s="670"/>
      <c r="C33" s="670"/>
      <c r="D33" s="670"/>
      <c r="E33" s="670"/>
    </row>
    <row r="34" spans="1:5" s="4" customFormat="1" ht="15" customHeight="1">
      <c r="A34" s="670"/>
      <c r="B34" s="670"/>
      <c r="C34" s="670"/>
      <c r="D34" s="670"/>
      <c r="E34" s="670"/>
    </row>
    <row r="35" spans="1:5" s="4" customFormat="1" ht="15" customHeight="1">
      <c r="A35" s="670"/>
      <c r="B35" s="670"/>
      <c r="C35" s="670"/>
      <c r="D35" s="670"/>
      <c r="E35" s="670"/>
    </row>
    <row r="36" spans="1:5" s="4" customFormat="1" ht="15" customHeight="1">
      <c r="A36" s="670"/>
      <c r="B36" s="670"/>
      <c r="C36" s="670"/>
      <c r="D36" s="670"/>
      <c r="E36" s="670"/>
    </row>
    <row r="37" spans="1:5" s="4" customFormat="1" ht="15" customHeight="1">
      <c r="A37" s="670"/>
      <c r="B37" s="670"/>
      <c r="C37" s="670"/>
      <c r="D37" s="670"/>
      <c r="E37" s="670"/>
    </row>
    <row r="38" spans="1:5" s="4" customFormat="1" ht="15" customHeight="1">
      <c r="A38" s="670"/>
      <c r="B38" s="670"/>
      <c r="C38" s="670"/>
      <c r="D38" s="670"/>
      <c r="E38" s="670"/>
    </row>
    <row r="39" spans="1:5" s="4" customFormat="1" ht="15" customHeight="1">
      <c r="A39" s="670"/>
      <c r="B39" s="670"/>
      <c r="C39" s="670"/>
      <c r="D39" s="670"/>
      <c r="E39" s="670"/>
    </row>
    <row r="40" spans="1:5" s="4" customFormat="1" ht="15" customHeight="1">
      <c r="A40" s="670"/>
      <c r="B40" s="670"/>
      <c r="C40" s="670"/>
      <c r="D40" s="670"/>
      <c r="E40" s="670"/>
    </row>
    <row r="41" spans="1:5" s="4" customFormat="1" ht="15" customHeight="1">
      <c r="A41" s="670"/>
      <c r="B41" s="670"/>
      <c r="C41" s="670"/>
      <c r="D41" s="670"/>
      <c r="E41" s="670"/>
    </row>
    <row r="42" spans="1:5" s="4" customFormat="1" ht="15" customHeight="1">
      <c r="A42" s="670"/>
      <c r="B42" s="670"/>
      <c r="C42" s="670"/>
      <c r="D42" s="670"/>
      <c r="E42" s="670"/>
    </row>
    <row r="43" spans="1:5" s="4" customFormat="1" ht="15" customHeight="1">
      <c r="A43" s="670"/>
      <c r="B43" s="670"/>
      <c r="C43" s="670"/>
      <c r="D43" s="670"/>
      <c r="E43" s="670"/>
    </row>
    <row r="44" spans="1:5" s="4" customFormat="1" ht="15" customHeight="1">
      <c r="A44" s="670"/>
      <c r="B44" s="670"/>
      <c r="C44" s="670"/>
      <c r="D44" s="670"/>
      <c r="E44" s="670"/>
    </row>
    <row r="45" spans="1:5" s="4" customFormat="1" ht="15" customHeight="1">
      <c r="A45" s="670"/>
      <c r="B45" s="670"/>
      <c r="C45" s="670"/>
      <c r="D45" s="670"/>
      <c r="E45" s="670"/>
    </row>
    <row r="46" spans="1:5" s="4" customFormat="1" ht="15" customHeight="1">
      <c r="A46" s="670"/>
      <c r="B46" s="670"/>
      <c r="C46" s="670"/>
      <c r="D46" s="670"/>
      <c r="E46" s="670"/>
    </row>
    <row r="47" spans="1:5" s="4" customFormat="1" ht="15" customHeight="1">
      <c r="A47" s="670"/>
      <c r="B47" s="670"/>
      <c r="C47" s="670"/>
      <c r="D47" s="670"/>
      <c r="E47" s="670"/>
    </row>
    <row r="48" spans="1:5" s="4" customFormat="1" ht="15" customHeight="1">
      <c r="A48" s="670"/>
      <c r="B48" s="670"/>
      <c r="C48" s="670"/>
      <c r="D48" s="670"/>
      <c r="E48" s="670"/>
    </row>
    <row r="49" spans="1:9" s="4" customFormat="1" ht="15" customHeight="1">
      <c r="A49" s="670"/>
      <c r="B49" s="670"/>
      <c r="C49" s="670"/>
      <c r="D49" s="670"/>
      <c r="E49" s="670"/>
    </row>
    <row r="50" spans="1:9" s="4" customFormat="1" ht="15" customHeight="1">
      <c r="A50" s="670"/>
      <c r="B50" s="670"/>
      <c r="C50" s="670"/>
      <c r="D50" s="670"/>
      <c r="E50" s="670"/>
    </row>
    <row r="51" spans="1:9" s="4" customFormat="1" ht="15" customHeight="1">
      <c r="A51" s="670"/>
      <c r="B51" s="670"/>
      <c r="C51" s="670"/>
      <c r="D51" s="670"/>
      <c r="E51" s="670"/>
    </row>
    <row r="52" spans="1:9" s="4" customFormat="1" ht="15" customHeight="1">
      <c r="A52" s="670"/>
      <c r="B52" s="670"/>
      <c r="C52" s="670"/>
      <c r="D52" s="670"/>
      <c r="E52" s="670"/>
    </row>
    <row r="53" spans="1:9" s="4" customFormat="1" ht="12.75" customHeight="1">
      <c r="A53" s="670"/>
      <c r="B53" s="670"/>
      <c r="C53" s="670"/>
      <c r="D53" s="670"/>
      <c r="E53" s="670"/>
    </row>
    <row r="54" spans="1:9" s="4" customFormat="1" ht="17.25" customHeight="1">
      <c r="A54" s="672"/>
      <c r="B54" s="741" t="s">
        <v>502</v>
      </c>
      <c r="C54" s="741"/>
      <c r="D54" s="741"/>
      <c r="E54" s="672"/>
    </row>
    <row r="55" spans="1:9" s="4" customFormat="1" ht="15" customHeight="1">
      <c r="A55"/>
      <c r="B55"/>
      <c r="C55"/>
      <c r="D55"/>
      <c r="E55"/>
    </row>
    <row r="56" spans="1:9" s="4" customFormat="1" ht="15" customHeight="1">
      <c r="A56"/>
      <c r="B56"/>
      <c r="C56"/>
      <c r="D56"/>
      <c r="E56"/>
    </row>
    <row r="57" spans="1:9" s="4" customFormat="1" ht="15" customHeight="1">
      <c r="A57"/>
      <c r="B57"/>
      <c r="C57"/>
      <c r="D57"/>
      <c r="E57"/>
    </row>
    <row r="58" spans="1:9" s="4" customFormat="1" ht="15" customHeight="1">
      <c r="A58"/>
      <c r="B58"/>
      <c r="C58"/>
      <c r="D58"/>
      <c r="E58"/>
    </row>
    <row r="59" spans="1:9" s="4" customFormat="1" ht="15" customHeight="1">
      <c r="A59"/>
      <c r="B59"/>
      <c r="C59"/>
      <c r="D59"/>
      <c r="E59"/>
    </row>
    <row r="60" spans="1:9" s="7" customFormat="1" ht="15" customHeight="1">
      <c r="A60" s="2"/>
      <c r="B60" s="2"/>
      <c r="C60" s="86"/>
      <c r="D60" s="86"/>
      <c r="E60" s="86"/>
    </row>
    <row r="61" spans="1:9" s="4" customFormat="1" ht="15" customHeight="1">
      <c r="A61" s="7"/>
      <c r="B61" s="7"/>
      <c r="C61" s="87"/>
      <c r="D61" s="87"/>
      <c r="E61" s="87"/>
      <c r="F61" s="7"/>
      <c r="G61" s="7"/>
      <c r="H61" s="7"/>
      <c r="I61" s="7"/>
    </row>
    <row r="62" spans="1:9" s="22" customFormat="1" ht="15" customHeight="1">
      <c r="B62" s="45"/>
      <c r="C62" s="20"/>
      <c r="D62" s="20"/>
      <c r="E62" s="20"/>
      <c r="F62" s="20"/>
      <c r="G62" s="21"/>
      <c r="H62" s="20"/>
      <c r="I62" s="30"/>
    </row>
    <row r="64" spans="1:9" s="90" customFormat="1" ht="18">
      <c r="A64" s="93"/>
      <c r="B64" s="93"/>
      <c r="C64" s="93"/>
      <c r="D64" s="93"/>
      <c r="E64" s="93"/>
    </row>
    <row r="65" spans="2:3" s="90" customFormat="1">
      <c r="B65" s="91" t="s">
        <v>451</v>
      </c>
      <c r="C65" s="92">
        <v>2.2260732930624272</v>
      </c>
    </row>
    <row r="66" spans="2:3" s="90" customFormat="1">
      <c r="B66" s="91" t="s">
        <v>452</v>
      </c>
      <c r="C66" s="92">
        <v>3.629328326320179</v>
      </c>
    </row>
    <row r="67" spans="2:3" s="90" customFormat="1">
      <c r="B67" s="91" t="s">
        <v>453</v>
      </c>
      <c r="C67" s="92">
        <v>4.4987908448182763</v>
      </c>
    </row>
    <row r="68" spans="2:3" s="90" customFormat="1">
      <c r="B68" s="91" t="s">
        <v>454</v>
      </c>
      <c r="C68" s="92">
        <v>5.4635614125164453</v>
      </c>
    </row>
    <row r="69" spans="2:3" s="90" customFormat="1">
      <c r="B69" s="91" t="s">
        <v>455</v>
      </c>
      <c r="C69" s="92">
        <v>6.4875691498264398</v>
      </c>
    </row>
    <row r="70" spans="2:3" s="90" customFormat="1">
      <c r="B70" s="91" t="s">
        <v>456</v>
      </c>
      <c r="C70" s="92">
        <v>7.5587983285081259</v>
      </c>
    </row>
    <row r="71" spans="2:3" s="90" customFormat="1">
      <c r="B71" s="91" t="s">
        <v>457</v>
      </c>
      <c r="C71" s="92">
        <v>8.9898808575870159</v>
      </c>
    </row>
    <row r="72" spans="2:3" s="90" customFormat="1">
      <c r="B72" s="91" t="s">
        <v>458</v>
      </c>
      <c r="C72" s="92">
        <v>11.256324129849721</v>
      </c>
    </row>
    <row r="73" spans="2:3" s="90" customFormat="1">
      <c r="B73" s="91" t="s">
        <v>459</v>
      </c>
      <c r="C73" s="92">
        <v>15.100787274742917</v>
      </c>
    </row>
    <row r="74" spans="2:3" s="90" customFormat="1">
      <c r="B74" s="91" t="s">
        <v>460</v>
      </c>
      <c r="C74" s="92">
        <v>34.788886382768453</v>
      </c>
    </row>
    <row r="75" spans="2:3" s="90" customFormat="1">
      <c r="B75" s="91"/>
      <c r="C75" s="92"/>
    </row>
    <row r="76" spans="2:3" s="90" customFormat="1"/>
    <row r="77" spans="2:3" s="90" customFormat="1"/>
    <row r="78" spans="2:3" s="89" customFormat="1"/>
    <row r="79" spans="2:3" s="89" customFormat="1"/>
    <row r="80" spans="2:3" s="89" customFormat="1"/>
  </sheetData>
  <mergeCells count="9">
    <mergeCell ref="B21:D21"/>
    <mergeCell ref="B22:D22"/>
    <mergeCell ref="B54:D54"/>
    <mergeCell ref="B1:C1"/>
    <mergeCell ref="B5:B6"/>
    <mergeCell ref="C5:C6"/>
    <mergeCell ref="D5:D6"/>
    <mergeCell ref="B19:B20"/>
    <mergeCell ref="C19:C20"/>
  </mergeCells>
  <printOptions horizontalCentered="1"/>
  <pageMargins left="0.59055118110236227" right="0.59055118110236227" top="0.59055118110236227" bottom="0.59055118110236227" header="0.31496062992125984" footer="0.31496062992125984"/>
  <pageSetup scale="75" orientation="portrait"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249977111117893"/>
  </sheetPr>
  <dimension ref="A1:V73"/>
  <sheetViews>
    <sheetView showGridLines="0" view="pageBreakPreview" zoomScaleNormal="100" zoomScaleSheetLayoutView="100" workbookViewId="0">
      <pane xSplit="5" ySplit="5" topLeftCell="F6" activePane="bottomRight" state="frozen"/>
      <selection activeCell="G21" sqref="G21"/>
      <selection pane="topRight" activeCell="G21" sqref="G21"/>
      <selection pane="bottomLeft" activeCell="G21" sqref="G21"/>
      <selection pane="bottomRight" activeCell="I14" sqref="I14"/>
    </sheetView>
  </sheetViews>
  <sheetFormatPr baseColWidth="10" defaultColWidth="9.77734375" defaultRowHeight="15"/>
  <cols>
    <col min="1" max="1" width="2.77734375" style="10" customWidth="1"/>
    <col min="2" max="4" width="2.77734375" style="9" customWidth="1"/>
    <col min="5" max="5" width="27.33203125" style="9" customWidth="1"/>
    <col min="6" max="6" width="11.77734375" style="15" customWidth="1"/>
    <col min="7" max="11" width="11.77734375" style="8" customWidth="1"/>
    <col min="12" max="12" width="11.77734375" style="506" customWidth="1"/>
    <col min="13" max="13" width="9.21875" style="506" customWidth="1"/>
    <col min="14" max="15" width="9.6640625" style="506" customWidth="1"/>
    <col min="16" max="16" width="1.88671875" style="8" customWidth="1"/>
    <col min="17" max="18" width="11.77734375" style="15" customWidth="1"/>
    <col min="19" max="19" width="8.33203125" style="9" customWidth="1"/>
    <col min="20" max="16384" width="9.77734375" style="4"/>
  </cols>
  <sheetData>
    <row r="1" spans="1:22" s="523" customFormat="1" ht="24.95" customHeight="1">
      <c r="A1" s="203" t="s">
        <v>586</v>
      </c>
      <c r="B1" s="522"/>
      <c r="C1" s="522"/>
      <c r="D1" s="522"/>
      <c r="E1" s="203"/>
      <c r="F1" s="203"/>
      <c r="G1" s="203"/>
      <c r="H1" s="203"/>
      <c r="I1" s="203"/>
      <c r="J1" s="203"/>
      <c r="K1" s="203"/>
      <c r="L1" s="501"/>
      <c r="M1" s="501"/>
      <c r="N1" s="501"/>
      <c r="O1" s="574"/>
      <c r="P1" s="203"/>
      <c r="Q1" s="203"/>
      <c r="R1" s="685" t="s">
        <v>279</v>
      </c>
      <c r="S1" s="685"/>
    </row>
    <row r="2" spans="1:22" ht="24.95" customHeight="1">
      <c r="A2" s="191" t="s">
        <v>504</v>
      </c>
      <c r="B2" s="192"/>
      <c r="C2" s="192"/>
      <c r="D2" s="192"/>
      <c r="E2" s="192"/>
      <c r="F2" s="192"/>
      <c r="G2" s="192"/>
      <c r="H2" s="192"/>
      <c r="I2" s="192"/>
      <c r="J2" s="192"/>
      <c r="K2" s="192"/>
      <c r="L2" s="503"/>
      <c r="M2" s="503"/>
      <c r="N2" s="503"/>
      <c r="O2" s="503"/>
      <c r="P2" s="192"/>
      <c r="Q2" s="192"/>
      <c r="R2" s="192"/>
      <c r="S2" s="192"/>
    </row>
    <row r="3" spans="1:22" ht="24.95" customHeight="1">
      <c r="A3" s="193"/>
      <c r="B3" s="194"/>
      <c r="C3" s="194"/>
      <c r="D3" s="194"/>
      <c r="E3" s="194"/>
      <c r="F3" s="194"/>
      <c r="G3" s="194"/>
      <c r="H3" s="194"/>
      <c r="I3" s="194"/>
      <c r="J3" s="194"/>
      <c r="K3" s="194"/>
      <c r="L3" s="504"/>
      <c r="M3" s="504"/>
      <c r="N3" s="504"/>
      <c r="O3" s="504"/>
      <c r="P3" s="194"/>
      <c r="Q3" s="194"/>
      <c r="R3" s="194"/>
      <c r="S3" s="194"/>
    </row>
    <row r="4" spans="1:22" ht="24.95" customHeight="1">
      <c r="A4" s="686" t="s">
        <v>62</v>
      </c>
      <c r="B4" s="686"/>
      <c r="C4" s="686"/>
      <c r="D4" s="686"/>
      <c r="E4" s="686"/>
      <c r="F4" s="688">
        <v>2007</v>
      </c>
      <c r="G4" s="688">
        <v>2008</v>
      </c>
      <c r="H4" s="688">
        <v>2009</v>
      </c>
      <c r="I4" s="688">
        <v>2010</v>
      </c>
      <c r="J4" s="688">
        <v>2011</v>
      </c>
      <c r="K4" s="688">
        <v>2012</v>
      </c>
      <c r="L4" s="688">
        <v>2013</v>
      </c>
      <c r="M4" s="688">
        <v>2014</v>
      </c>
      <c r="N4" s="688">
        <v>2015</v>
      </c>
      <c r="O4" s="688">
        <v>2016</v>
      </c>
      <c r="P4" s="232"/>
      <c r="Q4" s="691" t="s">
        <v>503</v>
      </c>
      <c r="R4" s="692"/>
      <c r="S4" s="692"/>
    </row>
    <row r="5" spans="1:22" ht="24.95" customHeight="1">
      <c r="A5" s="687"/>
      <c r="B5" s="687"/>
      <c r="C5" s="687"/>
      <c r="D5" s="687"/>
      <c r="E5" s="687"/>
      <c r="F5" s="689"/>
      <c r="G5" s="689"/>
      <c r="H5" s="689"/>
      <c r="I5" s="689"/>
      <c r="J5" s="689"/>
      <c r="K5" s="689"/>
      <c r="L5" s="689"/>
      <c r="M5" s="689"/>
      <c r="N5" s="689"/>
      <c r="O5" s="689"/>
      <c r="P5" s="233"/>
      <c r="Q5" s="234" t="s">
        <v>63</v>
      </c>
      <c r="R5" s="234" t="s">
        <v>64</v>
      </c>
      <c r="S5" s="235" t="s">
        <v>18</v>
      </c>
    </row>
    <row r="6" spans="1:22" s="7" customFormat="1" ht="24.95" customHeight="1">
      <c r="A6" s="195"/>
      <c r="B6" s="196"/>
      <c r="C6" s="196"/>
      <c r="D6" s="196"/>
      <c r="E6" s="196"/>
      <c r="F6" s="198"/>
      <c r="G6" s="198"/>
      <c r="H6" s="198"/>
      <c r="I6" s="198"/>
      <c r="J6" s="198"/>
      <c r="K6" s="198"/>
      <c r="L6" s="197"/>
      <c r="M6" s="197"/>
      <c r="N6" s="197"/>
      <c r="O6" s="197"/>
      <c r="P6" s="198"/>
      <c r="Q6" s="197"/>
      <c r="R6" s="197"/>
      <c r="S6" s="197"/>
    </row>
    <row r="7" spans="1:22" s="39" customFormat="1" ht="24.95" customHeight="1">
      <c r="A7" s="199" t="s">
        <v>309</v>
      </c>
      <c r="B7" s="200"/>
      <c r="C7" s="200"/>
      <c r="D7" s="200"/>
      <c r="E7" s="200"/>
      <c r="F7" s="201"/>
      <c r="G7" s="201"/>
      <c r="H7" s="201"/>
      <c r="I7" s="201"/>
      <c r="J7" s="201"/>
      <c r="K7" s="201"/>
      <c r="L7" s="201"/>
      <c r="M7" s="201"/>
      <c r="N7" s="201"/>
      <c r="O7" s="201"/>
      <c r="P7" s="201"/>
      <c r="Q7" s="201"/>
      <c r="R7" s="201"/>
      <c r="S7" s="202"/>
      <c r="V7" s="40"/>
    </row>
    <row r="8" spans="1:22" s="39" customFormat="1" ht="24.95" customHeight="1">
      <c r="A8" s="204"/>
      <c r="B8" s="204" t="s">
        <v>310</v>
      </c>
      <c r="C8" s="204"/>
      <c r="D8" s="204"/>
      <c r="E8" s="204"/>
      <c r="F8" s="149"/>
      <c r="G8" s="149"/>
      <c r="H8" s="149"/>
      <c r="I8" s="149"/>
      <c r="J8" s="149"/>
      <c r="K8" s="149"/>
      <c r="L8" s="149"/>
      <c r="M8" s="149"/>
      <c r="N8" s="149"/>
      <c r="O8" s="149"/>
      <c r="P8" s="149"/>
      <c r="Q8" s="149"/>
      <c r="R8" s="149"/>
      <c r="S8" s="174"/>
      <c r="V8" s="40"/>
    </row>
    <row r="9" spans="1:22" s="39" customFormat="1" ht="24.95" customHeight="1">
      <c r="A9" s="205"/>
      <c r="B9" s="205"/>
      <c r="C9" s="205" t="s">
        <v>311</v>
      </c>
      <c r="D9" s="205"/>
      <c r="E9" s="205"/>
      <c r="F9" s="145">
        <v>305</v>
      </c>
      <c r="G9" s="145">
        <v>368</v>
      </c>
      <c r="H9" s="145">
        <v>312</v>
      </c>
      <c r="I9" s="145">
        <v>240</v>
      </c>
      <c r="J9" s="145">
        <v>285</v>
      </c>
      <c r="K9" s="145">
        <v>349</v>
      </c>
      <c r="L9" s="145">
        <v>325</v>
      </c>
      <c r="M9" s="145">
        <v>349</v>
      </c>
      <c r="N9" s="145">
        <v>249</v>
      </c>
      <c r="O9" s="146">
        <v>221</v>
      </c>
      <c r="P9" s="145"/>
      <c r="Q9" s="146">
        <v>1623994</v>
      </c>
      <c r="R9" s="146">
        <v>293</v>
      </c>
      <c r="S9" s="611">
        <v>1.8041938578590808E-2</v>
      </c>
      <c r="T9" s="35"/>
      <c r="V9" s="40"/>
    </row>
    <row r="10" spans="1:22" s="39" customFormat="1" ht="24.95" customHeight="1">
      <c r="A10" s="206"/>
      <c r="B10" s="206"/>
      <c r="C10" s="693" t="s">
        <v>401</v>
      </c>
      <c r="D10" s="693"/>
      <c r="E10" s="694"/>
      <c r="F10" s="154">
        <v>2682</v>
      </c>
      <c r="G10" s="154">
        <v>2197</v>
      </c>
      <c r="H10" s="154">
        <v>2124</v>
      </c>
      <c r="I10" s="154">
        <v>8835</v>
      </c>
      <c r="J10" s="154">
        <v>12070</v>
      </c>
      <c r="K10" s="154">
        <v>11157</v>
      </c>
      <c r="L10" s="154">
        <v>9737</v>
      </c>
      <c r="M10" s="154">
        <v>9096</v>
      </c>
      <c r="N10" s="154">
        <v>8124</v>
      </c>
      <c r="O10" s="155">
        <v>8674</v>
      </c>
      <c r="P10" s="154"/>
      <c r="Q10" s="155">
        <v>129572</v>
      </c>
      <c r="R10" s="155">
        <v>8627</v>
      </c>
      <c r="S10" s="612">
        <v>6.6580742753063928</v>
      </c>
      <c r="T10" s="35"/>
      <c r="V10" s="40"/>
    </row>
    <row r="11" spans="1:22" s="39" customFormat="1" ht="24.95" customHeight="1">
      <c r="A11" s="205"/>
      <c r="B11" s="690" t="s">
        <v>312</v>
      </c>
      <c r="C11" s="690"/>
      <c r="D11" s="690"/>
      <c r="E11" s="690"/>
      <c r="F11" s="159">
        <v>176961</v>
      </c>
      <c r="G11" s="159">
        <v>194637</v>
      </c>
      <c r="H11" s="159" t="s">
        <v>337</v>
      </c>
      <c r="I11" s="159">
        <v>178282</v>
      </c>
      <c r="J11" s="159">
        <v>170836</v>
      </c>
      <c r="K11" s="159">
        <v>186531</v>
      </c>
      <c r="L11" s="159">
        <v>162599</v>
      </c>
      <c r="M11" s="159">
        <v>178116</v>
      </c>
      <c r="N11" s="159">
        <v>170808</v>
      </c>
      <c r="O11" s="160">
        <v>123643</v>
      </c>
      <c r="P11" s="159"/>
      <c r="Q11" s="160" t="s">
        <v>54</v>
      </c>
      <c r="R11" s="160">
        <v>56190</v>
      </c>
      <c r="S11" s="611" t="s">
        <v>54</v>
      </c>
      <c r="T11" s="35"/>
      <c r="V11" s="40"/>
    </row>
    <row r="12" spans="1:22" s="39" customFormat="1" ht="24.95" customHeight="1">
      <c r="A12" s="206"/>
      <c r="B12" s="206" t="s">
        <v>313</v>
      </c>
      <c r="C12" s="206"/>
      <c r="D12" s="206"/>
      <c r="E12" s="206"/>
      <c r="F12" s="154">
        <v>75</v>
      </c>
      <c r="G12" s="154">
        <v>77</v>
      </c>
      <c r="H12" s="154">
        <v>81</v>
      </c>
      <c r="I12" s="154">
        <v>64</v>
      </c>
      <c r="J12" s="154">
        <v>70</v>
      </c>
      <c r="K12" s="154">
        <v>70</v>
      </c>
      <c r="L12" s="154">
        <v>72</v>
      </c>
      <c r="M12" s="154">
        <v>65</v>
      </c>
      <c r="N12" s="154">
        <v>65</v>
      </c>
      <c r="O12" s="155">
        <v>63</v>
      </c>
      <c r="P12" s="154"/>
      <c r="Q12" s="155" t="s">
        <v>54</v>
      </c>
      <c r="R12" s="155">
        <v>65</v>
      </c>
      <c r="S12" s="620" t="s">
        <v>54</v>
      </c>
      <c r="T12" s="35"/>
      <c r="V12" s="40"/>
    </row>
    <row r="13" spans="1:22" s="39" customFormat="1" ht="24.95" customHeight="1">
      <c r="A13" s="205"/>
      <c r="B13" s="205" t="s">
        <v>579</v>
      </c>
      <c r="C13" s="205"/>
      <c r="D13" s="205"/>
      <c r="E13" s="205"/>
      <c r="F13" s="145">
        <v>953630</v>
      </c>
      <c r="G13" s="145">
        <v>1058848</v>
      </c>
      <c r="H13" s="145">
        <v>1125741</v>
      </c>
      <c r="I13" s="145">
        <v>1499892</v>
      </c>
      <c r="J13" s="145">
        <v>1371217</v>
      </c>
      <c r="K13" s="145">
        <v>1461516</v>
      </c>
      <c r="L13" s="145">
        <v>1500633</v>
      </c>
      <c r="M13" s="145">
        <v>1614948</v>
      </c>
      <c r="N13" s="145">
        <v>1622247</v>
      </c>
      <c r="O13" s="146">
        <v>1714751</v>
      </c>
      <c r="P13" s="145"/>
      <c r="Q13" s="146">
        <v>1811212</v>
      </c>
      <c r="R13" s="146">
        <v>1773090</v>
      </c>
      <c r="S13" s="611" t="s">
        <v>54</v>
      </c>
      <c r="T13" s="35"/>
      <c r="V13" s="40"/>
    </row>
    <row r="14" spans="1:22" s="39" customFormat="1" ht="24.95" customHeight="1">
      <c r="A14" s="204"/>
      <c r="B14" s="206" t="s">
        <v>437</v>
      </c>
      <c r="C14" s="204"/>
      <c r="D14" s="204"/>
      <c r="E14" s="204"/>
      <c r="F14" s="207"/>
      <c r="G14" s="207"/>
      <c r="H14" s="207"/>
      <c r="I14" s="207"/>
      <c r="J14" s="207"/>
      <c r="K14" s="207"/>
      <c r="L14" s="505"/>
      <c r="M14" s="505"/>
      <c r="N14" s="505"/>
      <c r="O14" s="209"/>
      <c r="P14" s="207"/>
      <c r="Q14" s="208"/>
      <c r="R14" s="209"/>
      <c r="S14" s="209"/>
      <c r="T14" s="35"/>
      <c r="V14" s="40"/>
    </row>
    <row r="15" spans="1:22" s="39" customFormat="1" ht="24.95" customHeight="1">
      <c r="A15" s="204"/>
      <c r="B15" s="204" t="s">
        <v>343</v>
      </c>
      <c r="C15" s="204"/>
      <c r="D15" s="204"/>
      <c r="E15" s="204"/>
      <c r="F15" s="149">
        <v>5102</v>
      </c>
      <c r="G15" s="149">
        <v>4748</v>
      </c>
      <c r="H15" s="149">
        <v>1416</v>
      </c>
      <c r="I15" s="149">
        <v>1802</v>
      </c>
      <c r="J15" s="149">
        <v>8063</v>
      </c>
      <c r="K15" s="149">
        <v>3491</v>
      </c>
      <c r="L15" s="149">
        <v>2910</v>
      </c>
      <c r="M15" s="149">
        <v>2505</v>
      </c>
      <c r="N15" s="149">
        <v>2510</v>
      </c>
      <c r="O15" s="150">
        <v>2355</v>
      </c>
      <c r="P15" s="149"/>
      <c r="Q15" s="621">
        <v>11793</v>
      </c>
      <c r="R15" s="150">
        <v>3894</v>
      </c>
      <c r="S15" s="612" t="s">
        <v>54</v>
      </c>
      <c r="T15" s="35"/>
      <c r="V15" s="40"/>
    </row>
    <row r="16" spans="1:22" s="39" customFormat="1" ht="24.95" customHeight="1">
      <c r="A16" s="205"/>
      <c r="B16" s="690" t="s">
        <v>438</v>
      </c>
      <c r="C16" s="690"/>
      <c r="D16" s="690"/>
      <c r="E16" s="690"/>
      <c r="F16" s="145">
        <v>294685</v>
      </c>
      <c r="G16" s="145">
        <v>296875</v>
      </c>
      <c r="H16" s="145">
        <v>194812</v>
      </c>
      <c r="I16" s="145">
        <v>230667</v>
      </c>
      <c r="J16" s="145">
        <v>242550</v>
      </c>
      <c r="K16" s="145">
        <v>251612</v>
      </c>
      <c r="L16" s="145">
        <v>252238</v>
      </c>
      <c r="M16" s="145">
        <v>264518</v>
      </c>
      <c r="N16" s="145">
        <v>258208</v>
      </c>
      <c r="O16" s="146">
        <v>274080</v>
      </c>
      <c r="P16" s="145"/>
      <c r="Q16" s="146">
        <v>584671</v>
      </c>
      <c r="R16" s="146">
        <v>275598</v>
      </c>
      <c r="S16" s="611" t="s">
        <v>54</v>
      </c>
      <c r="T16" s="35"/>
      <c r="V16" s="40"/>
    </row>
    <row r="17" spans="1:22" s="525" customFormat="1" ht="24.95" customHeight="1">
      <c r="A17" s="199" t="s">
        <v>314</v>
      </c>
      <c r="B17" s="210"/>
      <c r="C17" s="210"/>
      <c r="D17" s="210"/>
      <c r="E17" s="210"/>
      <c r="F17" s="514"/>
      <c r="G17" s="514"/>
      <c r="H17" s="514"/>
      <c r="I17" s="514"/>
      <c r="J17" s="514"/>
      <c r="K17" s="514"/>
      <c r="L17" s="514"/>
      <c r="M17" s="514"/>
      <c r="N17" s="514"/>
      <c r="O17" s="515"/>
      <c r="P17" s="514"/>
      <c r="Q17" s="515"/>
      <c r="R17" s="515"/>
      <c r="S17" s="524"/>
      <c r="T17" s="35"/>
      <c r="V17" s="526"/>
    </row>
    <row r="18" spans="1:22" s="39" customFormat="1" ht="24.95" customHeight="1">
      <c r="A18" s="211"/>
      <c r="B18" s="211" t="s">
        <v>393</v>
      </c>
      <c r="C18" s="205"/>
      <c r="D18" s="205"/>
      <c r="E18" s="211"/>
      <c r="F18" s="145">
        <v>4305692</v>
      </c>
      <c r="G18" s="145">
        <v>4344444</v>
      </c>
      <c r="H18" s="145">
        <v>4414927</v>
      </c>
      <c r="I18" s="145">
        <v>4465729</v>
      </c>
      <c r="J18" s="145">
        <v>4483745</v>
      </c>
      <c r="K18" s="145">
        <v>4518489</v>
      </c>
      <c r="L18" s="145">
        <v>4655114</v>
      </c>
      <c r="M18" s="146">
        <v>4796306</v>
      </c>
      <c r="N18" s="146">
        <v>4882647</v>
      </c>
      <c r="O18" s="146">
        <v>4894679</v>
      </c>
      <c r="P18" s="145"/>
      <c r="Q18" s="146">
        <v>38481888</v>
      </c>
      <c r="R18" s="146">
        <v>4879204</v>
      </c>
      <c r="S18" s="611">
        <v>12.679221975803264</v>
      </c>
      <c r="T18" s="35"/>
      <c r="V18" s="40"/>
    </row>
    <row r="19" spans="1:22" s="39" customFormat="1" ht="24.95" customHeight="1">
      <c r="A19" s="204"/>
      <c r="B19" s="212"/>
      <c r="C19" s="212" t="s">
        <v>315</v>
      </c>
      <c r="D19" s="212"/>
      <c r="E19" s="212"/>
      <c r="F19" s="149">
        <v>570340</v>
      </c>
      <c r="G19" s="149">
        <v>566489</v>
      </c>
      <c r="H19" s="149">
        <v>569809</v>
      </c>
      <c r="I19" s="149">
        <v>573518</v>
      </c>
      <c r="J19" s="149">
        <v>580953</v>
      </c>
      <c r="K19" s="149">
        <v>580397</v>
      </c>
      <c r="L19" s="149">
        <v>589164</v>
      </c>
      <c r="M19" s="150">
        <v>588088</v>
      </c>
      <c r="N19" s="150">
        <v>581637</v>
      </c>
      <c r="O19" s="150">
        <v>586877</v>
      </c>
      <c r="P19" s="149"/>
      <c r="Q19" s="150">
        <v>4931986</v>
      </c>
      <c r="R19" s="150">
        <v>598764</v>
      </c>
      <c r="S19" s="612">
        <v>12.140423756271815</v>
      </c>
      <c r="T19" s="35"/>
      <c r="V19" s="40"/>
    </row>
    <row r="20" spans="1:22" s="39" customFormat="1" ht="24.95" customHeight="1">
      <c r="A20" s="205"/>
      <c r="B20" s="211"/>
      <c r="C20" s="211" t="s">
        <v>316</v>
      </c>
      <c r="D20" s="211"/>
      <c r="E20" s="211"/>
      <c r="F20" s="145">
        <v>1888457</v>
      </c>
      <c r="G20" s="145">
        <v>1894928</v>
      </c>
      <c r="H20" s="145">
        <v>1914168</v>
      </c>
      <c r="I20" s="145">
        <v>1931619</v>
      </c>
      <c r="J20" s="145">
        <v>1946728</v>
      </c>
      <c r="K20" s="145">
        <v>1956988</v>
      </c>
      <c r="L20" s="145">
        <v>1951742</v>
      </c>
      <c r="M20" s="146">
        <v>1946318</v>
      </c>
      <c r="N20" s="146">
        <v>1938216</v>
      </c>
      <c r="O20" s="146">
        <v>1926207</v>
      </c>
      <c r="P20" s="145"/>
      <c r="Q20" s="146">
        <v>14137862</v>
      </c>
      <c r="R20" s="146">
        <v>1898803</v>
      </c>
      <c r="S20" s="611">
        <v>13.430623385629312</v>
      </c>
      <c r="T20" s="35"/>
      <c r="V20" s="40"/>
    </row>
    <row r="21" spans="1:22" s="39" customFormat="1" ht="24.95" customHeight="1">
      <c r="A21" s="204"/>
      <c r="B21" s="212"/>
      <c r="C21" s="212" t="s">
        <v>317</v>
      </c>
      <c r="D21" s="212"/>
      <c r="E21" s="212"/>
      <c r="F21" s="149">
        <v>803821</v>
      </c>
      <c r="G21" s="149">
        <v>806675</v>
      </c>
      <c r="H21" s="149">
        <v>805512</v>
      </c>
      <c r="I21" s="149">
        <v>793224</v>
      </c>
      <c r="J21" s="149">
        <v>793861</v>
      </c>
      <c r="K21" s="149">
        <v>806055</v>
      </c>
      <c r="L21" s="149">
        <v>833084</v>
      </c>
      <c r="M21" s="150">
        <v>859069</v>
      </c>
      <c r="N21" s="150">
        <v>879510</v>
      </c>
      <c r="O21" s="150">
        <v>882843</v>
      </c>
      <c r="P21" s="149"/>
      <c r="Q21" s="150">
        <v>6710845</v>
      </c>
      <c r="R21" s="150">
        <v>879303</v>
      </c>
      <c r="S21" s="612">
        <v>13.102716572950202</v>
      </c>
      <c r="T21" s="35"/>
      <c r="V21" s="40"/>
    </row>
    <row r="22" spans="1:22" s="39" customFormat="1" ht="24.95" customHeight="1">
      <c r="A22" s="205"/>
      <c r="B22" s="211"/>
      <c r="C22" s="211" t="s">
        <v>318</v>
      </c>
      <c r="D22" s="211"/>
      <c r="E22" s="211"/>
      <c r="F22" s="145">
        <v>391993</v>
      </c>
      <c r="G22" s="145">
        <v>407016</v>
      </c>
      <c r="H22" s="145">
        <v>424180</v>
      </c>
      <c r="I22" s="145">
        <v>442660</v>
      </c>
      <c r="J22" s="145">
        <v>458220</v>
      </c>
      <c r="K22" s="145">
        <v>469663</v>
      </c>
      <c r="L22" s="145">
        <v>484687</v>
      </c>
      <c r="M22" s="146">
        <v>504125</v>
      </c>
      <c r="N22" s="146">
        <v>519489</v>
      </c>
      <c r="O22" s="146">
        <v>539997</v>
      </c>
      <c r="P22" s="145"/>
      <c r="Q22" s="146">
        <v>5128518</v>
      </c>
      <c r="R22" s="146">
        <v>566537</v>
      </c>
      <c r="S22" s="611">
        <v>11.046797534882396</v>
      </c>
      <c r="T22" s="35"/>
      <c r="V22" s="40"/>
    </row>
    <row r="23" spans="1:22" s="39" customFormat="1" ht="24.95" customHeight="1">
      <c r="A23" s="204"/>
      <c r="B23" s="212"/>
      <c r="C23" s="212" t="s">
        <v>319</v>
      </c>
      <c r="D23" s="212"/>
      <c r="E23" s="212"/>
      <c r="F23" s="149">
        <v>254765</v>
      </c>
      <c r="G23" s="149">
        <v>268734</v>
      </c>
      <c r="H23" s="149">
        <v>271469</v>
      </c>
      <c r="I23" s="149">
        <v>294373</v>
      </c>
      <c r="J23" s="149">
        <v>313384</v>
      </c>
      <c r="K23" s="149">
        <v>337883</v>
      </c>
      <c r="L23" s="149">
        <v>361116</v>
      </c>
      <c r="M23" s="150">
        <v>383515</v>
      </c>
      <c r="N23" s="150">
        <v>398332</v>
      </c>
      <c r="O23" s="150">
        <v>414875</v>
      </c>
      <c r="P23" s="149"/>
      <c r="Q23" s="150">
        <v>3762679</v>
      </c>
      <c r="R23" s="150">
        <v>433258</v>
      </c>
      <c r="S23" s="612">
        <v>11.514614985758817</v>
      </c>
      <c r="T23" s="35"/>
      <c r="V23" s="40"/>
    </row>
    <row r="24" spans="1:22" s="39" customFormat="1" ht="24.95" customHeight="1">
      <c r="A24" s="205"/>
      <c r="B24" s="205"/>
      <c r="C24" s="205" t="s">
        <v>479</v>
      </c>
      <c r="D24" s="205"/>
      <c r="E24" s="205"/>
      <c r="F24" s="145">
        <v>396316</v>
      </c>
      <c r="G24" s="145">
        <v>400602</v>
      </c>
      <c r="H24" s="145">
        <v>429789</v>
      </c>
      <c r="I24" s="145">
        <v>430335</v>
      </c>
      <c r="J24" s="145">
        <v>390599</v>
      </c>
      <c r="K24" s="145">
        <v>367503</v>
      </c>
      <c r="L24" s="145">
        <v>435321</v>
      </c>
      <c r="M24" s="146">
        <v>515191</v>
      </c>
      <c r="N24" s="146">
        <v>565463</v>
      </c>
      <c r="O24" s="146">
        <v>543880</v>
      </c>
      <c r="P24" s="145"/>
      <c r="Q24" s="146">
        <v>3809998</v>
      </c>
      <c r="R24" s="146">
        <v>502539</v>
      </c>
      <c r="S24" s="611">
        <v>13.190006923888149</v>
      </c>
      <c r="T24" s="35"/>
      <c r="V24" s="40"/>
    </row>
    <row r="25" spans="1:22" s="41" customFormat="1" ht="25.5" customHeight="1">
      <c r="A25" s="204"/>
      <c r="B25" s="204" t="s">
        <v>320</v>
      </c>
      <c r="C25" s="204"/>
      <c r="D25" s="204"/>
      <c r="E25" s="204"/>
      <c r="F25" s="214">
        <v>211104</v>
      </c>
      <c r="G25" s="214">
        <v>212606</v>
      </c>
      <c r="H25" s="214">
        <v>218930</v>
      </c>
      <c r="I25" s="214">
        <v>222620</v>
      </c>
      <c r="J25" s="214">
        <v>235928</v>
      </c>
      <c r="K25" s="214">
        <v>235349</v>
      </c>
      <c r="L25" s="213">
        <v>242818</v>
      </c>
      <c r="M25" s="216">
        <v>240262</v>
      </c>
      <c r="N25" s="216">
        <v>252288</v>
      </c>
      <c r="O25" s="216">
        <v>261807</v>
      </c>
      <c r="P25" s="215"/>
      <c r="Q25" s="216">
        <v>2120836</v>
      </c>
      <c r="R25" s="216">
        <v>257016</v>
      </c>
      <c r="S25" s="612">
        <v>12.118617375412336</v>
      </c>
      <c r="T25" s="35"/>
      <c r="U25" s="39"/>
    </row>
    <row r="26" spans="1:22" s="41" customFormat="1" ht="15.75" customHeight="1">
      <c r="A26" s="205"/>
      <c r="B26" s="211"/>
      <c r="C26" s="211" t="s">
        <v>315</v>
      </c>
      <c r="D26" s="211"/>
      <c r="E26" s="205"/>
      <c r="F26" s="218">
        <v>23725</v>
      </c>
      <c r="G26" s="218">
        <v>23910</v>
      </c>
      <c r="H26" s="218">
        <v>24236</v>
      </c>
      <c r="I26" s="218">
        <v>24323</v>
      </c>
      <c r="J26" s="218">
        <v>24672</v>
      </c>
      <c r="K26" s="218">
        <v>24629</v>
      </c>
      <c r="L26" s="217">
        <v>24886</v>
      </c>
      <c r="M26" s="220">
        <v>24738</v>
      </c>
      <c r="N26" s="220">
        <v>25290</v>
      </c>
      <c r="O26" s="220">
        <v>25835</v>
      </c>
      <c r="P26" s="219"/>
      <c r="Q26" s="220">
        <v>234635</v>
      </c>
      <c r="R26" s="220">
        <v>25880</v>
      </c>
      <c r="S26" s="611">
        <v>11.029897500372918</v>
      </c>
      <c r="T26" s="35"/>
      <c r="U26" s="39"/>
    </row>
    <row r="27" spans="1:22" s="41" customFormat="1" ht="24.95" customHeight="1">
      <c r="A27" s="204"/>
      <c r="B27" s="212"/>
      <c r="C27" s="212" t="s">
        <v>316</v>
      </c>
      <c r="D27" s="212"/>
      <c r="E27" s="204"/>
      <c r="F27" s="214">
        <v>67479</v>
      </c>
      <c r="G27" s="214">
        <v>67567</v>
      </c>
      <c r="H27" s="214">
        <v>67854</v>
      </c>
      <c r="I27" s="214">
        <v>68191</v>
      </c>
      <c r="J27" s="214">
        <v>68642</v>
      </c>
      <c r="K27" s="214">
        <v>69155</v>
      </c>
      <c r="L27" s="213">
        <v>69541</v>
      </c>
      <c r="M27" s="216">
        <v>69448</v>
      </c>
      <c r="N27" s="216">
        <v>69590</v>
      </c>
      <c r="O27" s="216">
        <v>69976</v>
      </c>
      <c r="P27" s="215"/>
      <c r="Q27" s="216">
        <v>573284</v>
      </c>
      <c r="R27" s="216">
        <v>69425</v>
      </c>
      <c r="S27" s="612">
        <v>12.110053655779684</v>
      </c>
      <c r="T27" s="35"/>
      <c r="U27" s="39"/>
    </row>
    <row r="28" spans="1:22" s="41" customFormat="1" ht="25.5" customHeight="1">
      <c r="A28" s="205"/>
      <c r="B28" s="211"/>
      <c r="C28" s="211" t="s">
        <v>317</v>
      </c>
      <c r="D28" s="211"/>
      <c r="E28" s="205"/>
      <c r="F28" s="218">
        <v>43487</v>
      </c>
      <c r="G28" s="218">
        <v>43653</v>
      </c>
      <c r="H28" s="218">
        <v>43962</v>
      </c>
      <c r="I28" s="218">
        <v>43847</v>
      </c>
      <c r="J28" s="218">
        <v>44052</v>
      </c>
      <c r="K28" s="218">
        <v>44164</v>
      </c>
      <c r="L28" s="217">
        <v>44484</v>
      </c>
      <c r="M28" s="220">
        <v>44671</v>
      </c>
      <c r="N28" s="220">
        <v>44932</v>
      </c>
      <c r="O28" s="220">
        <v>45313</v>
      </c>
      <c r="P28" s="219"/>
      <c r="Q28" s="220">
        <v>409272</v>
      </c>
      <c r="R28" s="220">
        <v>45370</v>
      </c>
      <c r="S28" s="611">
        <v>11.085537246623273</v>
      </c>
      <c r="T28" s="35"/>
      <c r="U28" s="39"/>
    </row>
    <row r="29" spans="1:22" s="41" customFormat="1" ht="17.25" customHeight="1">
      <c r="A29" s="204"/>
      <c r="B29" s="212"/>
      <c r="C29" s="212" t="s">
        <v>318</v>
      </c>
      <c r="D29" s="212"/>
      <c r="E29" s="204"/>
      <c r="F29" s="214">
        <v>32650</v>
      </c>
      <c r="G29" s="214">
        <v>33382</v>
      </c>
      <c r="H29" s="214">
        <v>34192</v>
      </c>
      <c r="I29" s="214">
        <v>36222</v>
      </c>
      <c r="J29" s="214">
        <v>38019</v>
      </c>
      <c r="K29" s="214">
        <v>38351</v>
      </c>
      <c r="L29" s="213">
        <v>39557</v>
      </c>
      <c r="M29" s="216">
        <v>34910</v>
      </c>
      <c r="N29" s="216">
        <v>38111</v>
      </c>
      <c r="O29" s="216">
        <v>39102</v>
      </c>
      <c r="P29" s="215"/>
      <c r="Q29" s="216">
        <v>417745</v>
      </c>
      <c r="R29" s="216">
        <v>39996</v>
      </c>
      <c r="S29" s="612">
        <v>9.5742618104345958</v>
      </c>
      <c r="T29" s="35"/>
      <c r="U29" s="39"/>
    </row>
    <row r="30" spans="1:22" s="41" customFormat="1" ht="17.25" customHeight="1">
      <c r="A30" s="205"/>
      <c r="B30" s="211"/>
      <c r="C30" s="211" t="s">
        <v>319</v>
      </c>
      <c r="D30" s="211"/>
      <c r="E30" s="205"/>
      <c r="F30" s="218">
        <v>26965</v>
      </c>
      <c r="G30" s="218">
        <v>27884</v>
      </c>
      <c r="H30" s="218">
        <v>29014</v>
      </c>
      <c r="I30" s="218">
        <v>32328</v>
      </c>
      <c r="J30" s="218">
        <v>32891</v>
      </c>
      <c r="K30" s="218">
        <v>37767</v>
      </c>
      <c r="L30" s="217">
        <v>39179</v>
      </c>
      <c r="M30" s="220">
        <v>40098</v>
      </c>
      <c r="N30" s="220">
        <v>39091</v>
      </c>
      <c r="O30" s="220">
        <v>41170</v>
      </c>
      <c r="P30" s="219"/>
      <c r="Q30" s="220">
        <v>388310</v>
      </c>
      <c r="R30" s="220">
        <v>40894</v>
      </c>
      <c r="S30" s="611">
        <v>10.531276557389715</v>
      </c>
      <c r="T30" s="35"/>
      <c r="U30" s="39"/>
    </row>
    <row r="31" spans="1:22" s="41" customFormat="1" ht="17.25" customHeight="1">
      <c r="A31" s="204"/>
      <c r="B31" s="204"/>
      <c r="C31" s="204" t="s">
        <v>479</v>
      </c>
      <c r="D31" s="204"/>
      <c r="E31" s="221"/>
      <c r="F31" s="214">
        <v>16798</v>
      </c>
      <c r="G31" s="214">
        <v>16210</v>
      </c>
      <c r="H31" s="214">
        <v>19672</v>
      </c>
      <c r="I31" s="214">
        <v>17709</v>
      </c>
      <c r="J31" s="214">
        <v>27652</v>
      </c>
      <c r="K31" s="214">
        <v>21283</v>
      </c>
      <c r="L31" s="213">
        <v>25171</v>
      </c>
      <c r="M31" s="216">
        <v>26397</v>
      </c>
      <c r="N31" s="216">
        <v>35274</v>
      </c>
      <c r="O31" s="216">
        <v>40411</v>
      </c>
      <c r="P31" s="215"/>
      <c r="Q31" s="216">
        <v>97590</v>
      </c>
      <c r="R31" s="216">
        <v>35451</v>
      </c>
      <c r="S31" s="612">
        <v>36.326467875806948</v>
      </c>
      <c r="T31" s="35"/>
      <c r="U31" s="39"/>
    </row>
    <row r="32" spans="1:22" s="39" customFormat="1" ht="18" customHeight="1">
      <c r="A32" s="205"/>
      <c r="B32" s="205" t="s">
        <v>321</v>
      </c>
      <c r="C32" s="205"/>
      <c r="D32" s="205"/>
      <c r="E32" s="205"/>
      <c r="F32" s="145">
        <v>23396</v>
      </c>
      <c r="G32" s="145">
        <v>23367</v>
      </c>
      <c r="H32" s="145">
        <v>23749</v>
      </c>
      <c r="I32" s="145">
        <v>23743</v>
      </c>
      <c r="J32" s="145">
        <v>23881</v>
      </c>
      <c r="K32" s="145">
        <v>23996</v>
      </c>
      <c r="L32" s="145">
        <v>24079</v>
      </c>
      <c r="M32" s="146">
        <v>24160</v>
      </c>
      <c r="N32" s="146">
        <v>24880</v>
      </c>
      <c r="O32" s="146">
        <v>25137</v>
      </c>
      <c r="P32" s="145"/>
      <c r="Q32" s="146">
        <v>285543</v>
      </c>
      <c r="R32" s="146">
        <v>25022</v>
      </c>
      <c r="S32" s="611">
        <v>8.7629533905576391</v>
      </c>
      <c r="T32" s="35"/>
    </row>
    <row r="33" spans="1:21" s="39" customFormat="1" ht="24.95" customHeight="1">
      <c r="A33" s="204"/>
      <c r="B33" s="212"/>
      <c r="C33" s="212" t="s">
        <v>315</v>
      </c>
      <c r="D33" s="212"/>
      <c r="E33" s="212"/>
      <c r="F33" s="149">
        <v>8365</v>
      </c>
      <c r="G33" s="149">
        <v>8331</v>
      </c>
      <c r="H33" s="149">
        <v>8290</v>
      </c>
      <c r="I33" s="149">
        <v>8254</v>
      </c>
      <c r="J33" s="149">
        <v>8229</v>
      </c>
      <c r="K33" s="149">
        <v>8182</v>
      </c>
      <c r="L33" s="149">
        <v>8181</v>
      </c>
      <c r="M33" s="150">
        <v>8060</v>
      </c>
      <c r="N33" s="150">
        <v>8047</v>
      </c>
      <c r="O33" s="150">
        <v>8044</v>
      </c>
      <c r="P33" s="149"/>
      <c r="Q33" s="150">
        <v>88939</v>
      </c>
      <c r="R33" s="150">
        <v>7937</v>
      </c>
      <c r="S33" s="612">
        <v>8.9240940419838317</v>
      </c>
      <c r="T33" s="35"/>
    </row>
    <row r="34" spans="1:21" s="41" customFormat="1" ht="24.95" customHeight="1">
      <c r="A34" s="205"/>
      <c r="B34" s="211"/>
      <c r="C34" s="211" t="s">
        <v>316</v>
      </c>
      <c r="D34" s="211"/>
      <c r="E34" s="211"/>
      <c r="F34" s="145">
        <v>7615</v>
      </c>
      <c r="G34" s="145">
        <v>7659</v>
      </c>
      <c r="H34" s="145">
        <v>7689</v>
      </c>
      <c r="I34" s="145">
        <v>7761</v>
      </c>
      <c r="J34" s="145">
        <v>7783</v>
      </c>
      <c r="K34" s="145">
        <v>7822</v>
      </c>
      <c r="L34" s="145">
        <v>7814</v>
      </c>
      <c r="M34" s="146">
        <v>7815</v>
      </c>
      <c r="N34" s="146">
        <v>7806</v>
      </c>
      <c r="O34" s="146">
        <v>7816</v>
      </c>
      <c r="P34" s="145"/>
      <c r="Q34" s="146">
        <v>97553</v>
      </c>
      <c r="R34" s="146">
        <v>7792</v>
      </c>
      <c r="S34" s="611">
        <v>7.9874529742806466</v>
      </c>
      <c r="T34" s="35"/>
      <c r="U34" s="39"/>
    </row>
    <row r="35" spans="1:21" s="39" customFormat="1" ht="24.95" customHeight="1">
      <c r="A35" s="204"/>
      <c r="B35" s="212"/>
      <c r="C35" s="212" t="s">
        <v>317</v>
      </c>
      <c r="D35" s="212"/>
      <c r="E35" s="212"/>
      <c r="F35" s="149">
        <v>3386</v>
      </c>
      <c r="G35" s="149">
        <v>3423</v>
      </c>
      <c r="H35" s="149">
        <v>3549</v>
      </c>
      <c r="I35" s="149">
        <v>3585</v>
      </c>
      <c r="J35" s="149">
        <v>3622</v>
      </c>
      <c r="K35" s="149">
        <v>3673</v>
      </c>
      <c r="L35" s="149">
        <v>3727</v>
      </c>
      <c r="M35" s="150">
        <v>3755</v>
      </c>
      <c r="N35" s="150">
        <v>3783</v>
      </c>
      <c r="O35" s="150">
        <v>3808</v>
      </c>
      <c r="P35" s="149"/>
      <c r="Q35" s="150">
        <v>39265</v>
      </c>
      <c r="R35" s="150">
        <v>3809</v>
      </c>
      <c r="S35" s="612">
        <v>9.700751305233668</v>
      </c>
      <c r="T35" s="35"/>
    </row>
    <row r="36" spans="1:21" s="39" customFormat="1" ht="24.95" customHeight="1">
      <c r="A36" s="205"/>
      <c r="B36" s="211"/>
      <c r="C36" s="211" t="s">
        <v>318</v>
      </c>
      <c r="D36" s="211"/>
      <c r="E36" s="211"/>
      <c r="F36" s="145">
        <v>1275</v>
      </c>
      <c r="G36" s="145">
        <v>1303</v>
      </c>
      <c r="H36" s="145">
        <v>1361</v>
      </c>
      <c r="I36" s="145">
        <v>1397</v>
      </c>
      <c r="J36" s="145">
        <v>1453</v>
      </c>
      <c r="K36" s="145">
        <v>1498</v>
      </c>
      <c r="L36" s="145">
        <v>1529</v>
      </c>
      <c r="M36" s="146">
        <v>1618</v>
      </c>
      <c r="N36" s="146">
        <v>2145</v>
      </c>
      <c r="O36" s="146">
        <v>2181</v>
      </c>
      <c r="P36" s="145"/>
      <c r="Q36" s="146">
        <v>20718</v>
      </c>
      <c r="R36" s="146">
        <v>2168</v>
      </c>
      <c r="S36" s="611">
        <v>10.464330533835312</v>
      </c>
      <c r="T36" s="35"/>
    </row>
    <row r="37" spans="1:21" s="39" customFormat="1" ht="24.95" customHeight="1">
      <c r="A37" s="204"/>
      <c r="B37" s="212"/>
      <c r="C37" s="212" t="s">
        <v>319</v>
      </c>
      <c r="D37" s="212"/>
      <c r="E37" s="212"/>
      <c r="F37" s="149">
        <v>371</v>
      </c>
      <c r="G37" s="149">
        <v>381</v>
      </c>
      <c r="H37" s="149">
        <v>400</v>
      </c>
      <c r="I37" s="149">
        <v>490</v>
      </c>
      <c r="J37" s="149">
        <v>516</v>
      </c>
      <c r="K37" s="149">
        <v>555</v>
      </c>
      <c r="L37" s="149">
        <v>555</v>
      </c>
      <c r="M37" s="150">
        <v>574</v>
      </c>
      <c r="N37" s="150">
        <v>584</v>
      </c>
      <c r="O37" s="150">
        <v>602</v>
      </c>
      <c r="P37" s="149"/>
      <c r="Q37" s="150">
        <v>7241</v>
      </c>
      <c r="R37" s="150">
        <v>622</v>
      </c>
      <c r="S37" s="612">
        <v>8.589973760530313</v>
      </c>
      <c r="T37" s="35"/>
    </row>
    <row r="38" spans="1:21" s="39" customFormat="1" ht="24.95" customHeight="1">
      <c r="A38" s="205"/>
      <c r="B38" s="211"/>
      <c r="C38" s="211" t="s">
        <v>580</v>
      </c>
      <c r="D38" s="211"/>
      <c r="E38" s="211"/>
      <c r="F38" s="145">
        <v>2384</v>
      </c>
      <c r="G38" s="145">
        <v>2270</v>
      </c>
      <c r="H38" s="145">
        <v>2460</v>
      </c>
      <c r="I38" s="145">
        <v>2256</v>
      </c>
      <c r="J38" s="145">
        <v>2278</v>
      </c>
      <c r="K38" s="145">
        <v>2266</v>
      </c>
      <c r="L38" s="145">
        <v>2273</v>
      </c>
      <c r="M38" s="146">
        <v>2338</v>
      </c>
      <c r="N38" s="146">
        <v>2515</v>
      </c>
      <c r="O38" s="146">
        <v>2686</v>
      </c>
      <c r="P38" s="145"/>
      <c r="Q38" s="146">
        <v>31827</v>
      </c>
      <c r="R38" s="146">
        <v>2694</v>
      </c>
      <c r="S38" s="611">
        <v>8.4645112640211142</v>
      </c>
      <c r="T38" s="35"/>
    </row>
    <row r="39" spans="1:21" s="525" customFormat="1" ht="24.95" customHeight="1">
      <c r="A39" s="229" t="s">
        <v>322</v>
      </c>
      <c r="B39" s="210"/>
      <c r="C39" s="324"/>
      <c r="D39" s="324"/>
      <c r="E39" s="210"/>
      <c r="F39" s="514"/>
      <c r="G39" s="514"/>
      <c r="H39" s="514"/>
      <c r="I39" s="514"/>
      <c r="J39" s="514"/>
      <c r="K39" s="514"/>
      <c r="L39" s="514"/>
      <c r="M39" s="514"/>
      <c r="N39" s="514"/>
      <c r="O39" s="515"/>
      <c r="P39" s="514"/>
      <c r="Q39" s="515"/>
      <c r="R39" s="515"/>
      <c r="S39" s="516"/>
      <c r="T39" s="35"/>
    </row>
    <row r="40" spans="1:21" s="39" customFormat="1" ht="24.95" customHeight="1">
      <c r="A40" s="211"/>
      <c r="B40" s="211" t="s">
        <v>323</v>
      </c>
      <c r="C40" s="205"/>
      <c r="D40" s="205"/>
      <c r="E40" s="211"/>
      <c r="F40" s="145">
        <v>2</v>
      </c>
      <c r="G40" s="145">
        <v>2</v>
      </c>
      <c r="H40" s="145">
        <v>2</v>
      </c>
      <c r="I40" s="145">
        <v>2</v>
      </c>
      <c r="J40" s="145">
        <v>3</v>
      </c>
      <c r="K40" s="145">
        <v>3</v>
      </c>
      <c r="L40" s="145">
        <v>3</v>
      </c>
      <c r="M40" s="145">
        <v>3</v>
      </c>
      <c r="N40" s="145">
        <v>1</v>
      </c>
      <c r="O40" s="146">
        <v>3</v>
      </c>
      <c r="P40" s="145"/>
      <c r="Q40" s="146">
        <v>1966</v>
      </c>
      <c r="R40" s="146">
        <v>3</v>
      </c>
      <c r="S40" s="611">
        <v>0.1525940996948118</v>
      </c>
      <c r="T40" s="35"/>
    </row>
    <row r="41" spans="1:21" s="39" customFormat="1" ht="24.95" customHeight="1">
      <c r="A41" s="212"/>
      <c r="B41" s="212" t="s">
        <v>324</v>
      </c>
      <c r="C41" s="204"/>
      <c r="D41" s="204"/>
      <c r="E41" s="212"/>
      <c r="F41" s="149">
        <v>18</v>
      </c>
      <c r="G41" s="149">
        <v>18</v>
      </c>
      <c r="H41" s="149">
        <v>18</v>
      </c>
      <c r="I41" s="149">
        <v>18</v>
      </c>
      <c r="J41" s="149">
        <v>19</v>
      </c>
      <c r="K41" s="149">
        <v>18</v>
      </c>
      <c r="L41" s="149">
        <v>18</v>
      </c>
      <c r="M41" s="149">
        <v>18</v>
      </c>
      <c r="N41" s="149">
        <v>18</v>
      </c>
      <c r="O41" s="150">
        <v>18</v>
      </c>
      <c r="P41" s="149"/>
      <c r="Q41" s="150" t="s">
        <v>54</v>
      </c>
      <c r="R41" s="150">
        <v>18</v>
      </c>
      <c r="S41" s="612" t="s">
        <v>54</v>
      </c>
      <c r="T41" s="35"/>
    </row>
    <row r="42" spans="1:21" s="39" customFormat="1" ht="24.95" customHeight="1">
      <c r="A42" s="211"/>
      <c r="B42" s="211" t="s">
        <v>325</v>
      </c>
      <c r="C42" s="205"/>
      <c r="D42" s="205"/>
      <c r="E42" s="211"/>
      <c r="F42" s="145">
        <v>100</v>
      </c>
      <c r="G42" s="145">
        <v>100</v>
      </c>
      <c r="H42" s="145">
        <v>100</v>
      </c>
      <c r="I42" s="145">
        <v>100</v>
      </c>
      <c r="J42" s="145">
        <v>100</v>
      </c>
      <c r="K42" s="145">
        <v>100</v>
      </c>
      <c r="L42" s="145">
        <v>100</v>
      </c>
      <c r="M42" s="145">
        <v>100</v>
      </c>
      <c r="N42" s="145">
        <v>153</v>
      </c>
      <c r="O42" s="146">
        <v>154</v>
      </c>
      <c r="P42" s="145"/>
      <c r="Q42" s="146" t="s">
        <v>54</v>
      </c>
      <c r="R42" s="146">
        <v>156</v>
      </c>
      <c r="S42" s="611" t="s">
        <v>54</v>
      </c>
      <c r="T42" s="35"/>
    </row>
    <row r="43" spans="1:21" s="39" customFormat="1" ht="24.95" customHeight="1">
      <c r="A43" s="212"/>
      <c r="B43" s="212" t="s">
        <v>326</v>
      </c>
      <c r="C43" s="204"/>
      <c r="D43" s="204"/>
      <c r="E43" s="212"/>
      <c r="F43" s="149">
        <v>662</v>
      </c>
      <c r="G43" s="149">
        <v>665</v>
      </c>
      <c r="H43" s="149">
        <v>665</v>
      </c>
      <c r="I43" s="149">
        <v>667</v>
      </c>
      <c r="J43" s="149">
        <v>668</v>
      </c>
      <c r="K43" s="149">
        <v>668</v>
      </c>
      <c r="L43" s="149">
        <v>670</v>
      </c>
      <c r="M43" s="149">
        <v>671</v>
      </c>
      <c r="N43" s="149">
        <v>672</v>
      </c>
      <c r="O43" s="150">
        <v>673</v>
      </c>
      <c r="P43" s="149"/>
      <c r="Q43" s="150">
        <v>7436</v>
      </c>
      <c r="R43" s="150">
        <v>673</v>
      </c>
      <c r="S43" s="612">
        <v>9.0505648197955892</v>
      </c>
      <c r="T43" s="35"/>
    </row>
    <row r="44" spans="1:21" s="39" customFormat="1" ht="24.95" customHeight="1">
      <c r="A44" s="211"/>
      <c r="B44" s="211" t="s">
        <v>327</v>
      </c>
      <c r="C44" s="205"/>
      <c r="D44" s="205"/>
      <c r="E44" s="211"/>
      <c r="F44" s="145">
        <v>27</v>
      </c>
      <c r="G44" s="145">
        <v>27</v>
      </c>
      <c r="H44" s="145">
        <v>27</v>
      </c>
      <c r="I44" s="145">
        <v>28</v>
      </c>
      <c r="J44" s="145">
        <v>30</v>
      </c>
      <c r="K44" s="145">
        <v>29</v>
      </c>
      <c r="L44" s="145">
        <v>29</v>
      </c>
      <c r="M44" s="145">
        <v>29</v>
      </c>
      <c r="N44" s="145">
        <v>29</v>
      </c>
      <c r="O44" s="146">
        <v>31</v>
      </c>
      <c r="P44" s="145"/>
      <c r="Q44" s="146">
        <v>1318</v>
      </c>
      <c r="R44" s="146">
        <v>30</v>
      </c>
      <c r="S44" s="611">
        <v>2.2761760242792106</v>
      </c>
      <c r="T44" s="35"/>
    </row>
    <row r="45" spans="1:21" s="525" customFormat="1" ht="24.95" customHeight="1">
      <c r="A45" s="229" t="s">
        <v>328</v>
      </c>
      <c r="B45" s="210"/>
      <c r="C45" s="324"/>
      <c r="D45" s="324"/>
      <c r="E45" s="210"/>
      <c r="F45" s="514"/>
      <c r="G45" s="514"/>
      <c r="H45" s="514"/>
      <c r="I45" s="514"/>
      <c r="J45" s="514"/>
      <c r="K45" s="514"/>
      <c r="L45" s="514"/>
      <c r="M45" s="514"/>
      <c r="N45" s="514"/>
      <c r="O45" s="515"/>
      <c r="P45" s="514"/>
      <c r="Q45" s="515"/>
      <c r="R45" s="515"/>
      <c r="S45" s="516"/>
      <c r="T45" s="35"/>
    </row>
    <row r="46" spans="1:21" s="39" customFormat="1" ht="24.95" customHeight="1">
      <c r="A46" s="211"/>
      <c r="B46" s="205" t="s">
        <v>431</v>
      </c>
      <c r="C46" s="205"/>
      <c r="D46" s="205"/>
      <c r="E46" s="211"/>
      <c r="F46" s="222">
        <v>246808</v>
      </c>
      <c r="G46" s="145">
        <v>256963</v>
      </c>
      <c r="H46" s="145">
        <v>269991</v>
      </c>
      <c r="I46" s="145">
        <v>268419</v>
      </c>
      <c r="J46" s="145">
        <v>261879</v>
      </c>
      <c r="K46" s="145">
        <v>269116</v>
      </c>
      <c r="L46" s="222">
        <v>272996</v>
      </c>
      <c r="M46" s="146">
        <v>240833</v>
      </c>
      <c r="N46" s="146">
        <v>202205</v>
      </c>
      <c r="O46" s="146">
        <v>221760</v>
      </c>
      <c r="P46" s="222"/>
      <c r="Q46" s="146">
        <v>1807846</v>
      </c>
      <c r="R46" s="146">
        <v>291003</v>
      </c>
      <c r="S46" s="611">
        <v>16.100000000000001</v>
      </c>
      <c r="T46" s="35"/>
    </row>
    <row r="47" spans="1:21" s="39" customFormat="1" ht="24.95" customHeight="1">
      <c r="A47" s="204"/>
      <c r="B47" s="204"/>
      <c r="C47" s="204" t="s">
        <v>329</v>
      </c>
      <c r="D47" s="204"/>
      <c r="E47" s="212"/>
      <c r="F47" s="149">
        <v>83456</v>
      </c>
      <c r="G47" s="149">
        <v>95181</v>
      </c>
      <c r="H47" s="149">
        <v>107364</v>
      </c>
      <c r="I47" s="149">
        <v>113294</v>
      </c>
      <c r="J47" s="149">
        <v>106064</v>
      </c>
      <c r="K47" s="149">
        <v>101723</v>
      </c>
      <c r="L47" s="149">
        <v>105397</v>
      </c>
      <c r="M47" s="150">
        <v>86221</v>
      </c>
      <c r="N47" s="150">
        <v>89531</v>
      </c>
      <c r="O47" s="150">
        <v>98241</v>
      </c>
      <c r="P47" s="149"/>
      <c r="Q47" s="150">
        <v>671007</v>
      </c>
      <c r="R47" s="150">
        <v>137506</v>
      </c>
      <c r="S47" s="612">
        <v>20.49</v>
      </c>
      <c r="T47" s="35"/>
    </row>
    <row r="48" spans="1:21" s="39" customFormat="1" ht="24.95" customHeight="1">
      <c r="A48" s="205"/>
      <c r="B48" s="205"/>
      <c r="C48" s="205" t="s">
        <v>330</v>
      </c>
      <c r="D48" s="205"/>
      <c r="E48" s="211"/>
      <c r="F48" s="145">
        <v>2514</v>
      </c>
      <c r="G48" s="145">
        <v>2762</v>
      </c>
      <c r="H48" s="145">
        <v>2842</v>
      </c>
      <c r="I48" s="145">
        <v>2616</v>
      </c>
      <c r="J48" s="145">
        <v>3015</v>
      </c>
      <c r="K48" s="145">
        <v>3804</v>
      </c>
      <c r="L48" s="145">
        <v>3931</v>
      </c>
      <c r="M48" s="146">
        <v>4020</v>
      </c>
      <c r="N48" s="146">
        <v>3005</v>
      </c>
      <c r="O48" s="146">
        <v>2810</v>
      </c>
      <c r="P48" s="145"/>
      <c r="Q48" s="146">
        <v>41203</v>
      </c>
      <c r="R48" s="146">
        <v>3048</v>
      </c>
      <c r="S48" s="611">
        <v>7.4</v>
      </c>
      <c r="T48" s="35"/>
    </row>
    <row r="49" spans="1:20" s="39" customFormat="1" ht="24.95" customHeight="1">
      <c r="A49" s="204"/>
      <c r="B49" s="204"/>
      <c r="C49" s="204" t="s">
        <v>331</v>
      </c>
      <c r="D49" s="204"/>
      <c r="E49" s="212"/>
      <c r="F49" s="149">
        <v>58489</v>
      </c>
      <c r="G49" s="149">
        <v>53505</v>
      </c>
      <c r="H49" s="149">
        <v>50206</v>
      </c>
      <c r="I49" s="149">
        <v>46782</v>
      </c>
      <c r="J49" s="149">
        <v>46138</v>
      </c>
      <c r="K49" s="149">
        <v>46184</v>
      </c>
      <c r="L49" s="149">
        <v>48811</v>
      </c>
      <c r="M49" s="150">
        <v>46541</v>
      </c>
      <c r="N49" s="150">
        <v>38326</v>
      </c>
      <c r="O49" s="150">
        <v>38833</v>
      </c>
      <c r="P49" s="149"/>
      <c r="Q49" s="150">
        <v>189551</v>
      </c>
      <c r="R49" s="150">
        <v>47145</v>
      </c>
      <c r="S49" s="612">
        <v>24.87</v>
      </c>
      <c r="T49" s="35"/>
    </row>
    <row r="50" spans="1:20" s="39" customFormat="1" ht="24.95" customHeight="1">
      <c r="A50" s="205"/>
      <c r="B50" s="205"/>
      <c r="C50" s="205" t="s">
        <v>332</v>
      </c>
      <c r="D50" s="205"/>
      <c r="E50" s="211"/>
      <c r="F50" s="145">
        <v>19371</v>
      </c>
      <c r="G50" s="145">
        <v>18930</v>
      </c>
      <c r="H50" s="145">
        <v>18063</v>
      </c>
      <c r="I50" s="145">
        <v>15798</v>
      </c>
      <c r="J50" s="145">
        <v>11615</v>
      </c>
      <c r="K50" s="145">
        <v>9627</v>
      </c>
      <c r="L50" s="145">
        <v>9671</v>
      </c>
      <c r="M50" s="146">
        <v>8977</v>
      </c>
      <c r="N50" s="146">
        <v>7089</v>
      </c>
      <c r="O50" s="146">
        <v>6830</v>
      </c>
      <c r="P50" s="145"/>
      <c r="Q50" s="146">
        <v>123470</v>
      </c>
      <c r="R50" s="146">
        <v>8983</v>
      </c>
      <c r="S50" s="611">
        <v>7.28</v>
      </c>
      <c r="T50" s="35"/>
    </row>
    <row r="51" spans="1:20" s="39" customFormat="1" ht="24.95" customHeight="1">
      <c r="A51" s="204"/>
      <c r="B51" s="204"/>
      <c r="C51" s="204" t="s">
        <v>581</v>
      </c>
      <c r="D51" s="204"/>
      <c r="E51" s="204"/>
      <c r="F51" s="149">
        <v>82978</v>
      </c>
      <c r="G51" s="149">
        <v>86585</v>
      </c>
      <c r="H51" s="149">
        <v>91516</v>
      </c>
      <c r="I51" s="149">
        <v>89929</v>
      </c>
      <c r="J51" s="149">
        <v>95047</v>
      </c>
      <c r="K51" s="149">
        <v>107778</v>
      </c>
      <c r="L51" s="149">
        <v>105186</v>
      </c>
      <c r="M51" s="150">
        <v>95074</v>
      </c>
      <c r="N51" s="150">
        <v>64254</v>
      </c>
      <c r="O51" s="150">
        <v>75046</v>
      </c>
      <c r="P51" s="149"/>
      <c r="Q51" s="150">
        <v>782615</v>
      </c>
      <c r="R51" s="150">
        <v>94321</v>
      </c>
      <c r="S51" s="612">
        <v>12.05</v>
      </c>
      <c r="T51" s="35"/>
    </row>
    <row r="52" spans="1:20" s="39" customFormat="1" ht="24.95" customHeight="1">
      <c r="A52" s="211"/>
      <c r="B52" s="211" t="s">
        <v>582</v>
      </c>
      <c r="C52" s="205"/>
      <c r="D52" s="205"/>
      <c r="E52" s="211"/>
      <c r="F52" s="145">
        <v>41923</v>
      </c>
      <c r="G52" s="145">
        <v>31672</v>
      </c>
      <c r="H52" s="145">
        <v>22564</v>
      </c>
      <c r="I52" s="145">
        <v>13398</v>
      </c>
      <c r="J52" s="145">
        <v>9865</v>
      </c>
      <c r="K52" s="145">
        <v>8402</v>
      </c>
      <c r="L52" s="145" t="s">
        <v>480</v>
      </c>
      <c r="M52" s="145" t="s">
        <v>480</v>
      </c>
      <c r="N52" s="146">
        <v>96115</v>
      </c>
      <c r="O52" s="146">
        <v>277654</v>
      </c>
      <c r="P52" s="145"/>
      <c r="Q52" s="146" t="s">
        <v>54</v>
      </c>
      <c r="R52" s="146" t="s">
        <v>53</v>
      </c>
      <c r="S52" s="611" t="s">
        <v>54</v>
      </c>
      <c r="T52" s="35"/>
    </row>
    <row r="53" spans="1:20" s="39" customFormat="1" ht="30" customHeight="1">
      <c r="A53" s="212"/>
      <c r="B53" s="695" t="s">
        <v>583</v>
      </c>
      <c r="C53" s="695"/>
      <c r="D53" s="695"/>
      <c r="E53" s="695"/>
      <c r="F53" s="149">
        <v>11417</v>
      </c>
      <c r="G53" s="149">
        <v>11643</v>
      </c>
      <c r="H53" s="149">
        <v>1049</v>
      </c>
      <c r="I53" s="149">
        <v>1371</v>
      </c>
      <c r="J53" s="149">
        <v>1266</v>
      </c>
      <c r="K53" s="149">
        <v>1090</v>
      </c>
      <c r="L53" s="149">
        <v>1617</v>
      </c>
      <c r="M53" s="150">
        <v>1990</v>
      </c>
      <c r="N53" s="150">
        <v>1860</v>
      </c>
      <c r="O53" s="150">
        <v>1874</v>
      </c>
      <c r="P53" s="149"/>
      <c r="Q53" s="150" t="s">
        <v>54</v>
      </c>
      <c r="R53" s="150">
        <v>1798</v>
      </c>
      <c r="S53" s="612" t="s">
        <v>54</v>
      </c>
      <c r="T53" s="35"/>
    </row>
    <row r="54" spans="1:20" s="39" customFormat="1" ht="24.95" customHeight="1">
      <c r="A54" s="211"/>
      <c r="B54" s="211" t="s">
        <v>333</v>
      </c>
      <c r="C54" s="205"/>
      <c r="D54" s="205"/>
      <c r="E54" s="211"/>
      <c r="F54" s="145">
        <v>6225</v>
      </c>
      <c r="G54" s="145">
        <v>6371</v>
      </c>
      <c r="H54" s="145">
        <v>6064</v>
      </c>
      <c r="I54" s="145">
        <v>3717</v>
      </c>
      <c r="J54" s="145">
        <v>1143</v>
      </c>
      <c r="K54" s="145">
        <v>1712</v>
      </c>
      <c r="L54" s="145">
        <v>1488</v>
      </c>
      <c r="M54" s="146">
        <v>2661</v>
      </c>
      <c r="N54" s="146">
        <v>4747</v>
      </c>
      <c r="O54" s="146">
        <v>4918</v>
      </c>
      <c r="P54" s="145"/>
      <c r="Q54" s="146" t="s">
        <v>54</v>
      </c>
      <c r="R54" s="146">
        <v>4144</v>
      </c>
      <c r="S54" s="611" t="s">
        <v>54</v>
      </c>
      <c r="T54" s="35"/>
    </row>
    <row r="55" spans="1:20" s="525" customFormat="1" ht="24.95" customHeight="1">
      <c r="A55" s="230" t="s">
        <v>256</v>
      </c>
      <c r="B55" s="177"/>
      <c r="C55" s="389"/>
      <c r="D55" s="389"/>
      <c r="E55" s="177"/>
      <c r="F55" s="527"/>
      <c r="G55" s="528"/>
      <c r="H55" s="528"/>
      <c r="I55" s="528"/>
      <c r="J55" s="528"/>
      <c r="K55" s="528"/>
      <c r="L55" s="527"/>
      <c r="M55" s="528"/>
      <c r="N55" s="528"/>
      <c r="O55" s="528"/>
      <c r="P55" s="527"/>
      <c r="Q55" s="577"/>
      <c r="R55" s="577"/>
      <c r="S55" s="579"/>
      <c r="T55" s="35"/>
    </row>
    <row r="56" spans="1:20" s="39" customFormat="1" ht="24.95" customHeight="1">
      <c r="A56" s="224"/>
      <c r="B56" s="224" t="s">
        <v>584</v>
      </c>
      <c r="C56" s="180"/>
      <c r="D56" s="180"/>
      <c r="E56" s="224"/>
      <c r="F56" s="225">
        <v>6156204</v>
      </c>
      <c r="G56" s="225">
        <v>6285658</v>
      </c>
      <c r="H56" s="225">
        <v>6648026</v>
      </c>
      <c r="I56" s="225">
        <v>6627998</v>
      </c>
      <c r="J56" s="225">
        <v>6969793</v>
      </c>
      <c r="K56" s="225">
        <v>7099226</v>
      </c>
      <c r="L56" s="225">
        <v>7295121</v>
      </c>
      <c r="M56" s="225">
        <v>7265129</v>
      </c>
      <c r="N56" s="225">
        <v>7655997</v>
      </c>
      <c r="O56" s="225">
        <v>7508735</v>
      </c>
      <c r="P56" s="225"/>
      <c r="Q56" s="225">
        <v>54696638</v>
      </c>
      <c r="R56" s="225">
        <v>7761047</v>
      </c>
      <c r="S56" s="622">
        <v>14.189257847986928</v>
      </c>
      <c r="T56" s="35"/>
    </row>
    <row r="57" spans="1:20" s="39" customFormat="1" ht="24.95" customHeight="1">
      <c r="A57" s="226"/>
      <c r="B57" s="226" t="s">
        <v>334</v>
      </c>
      <c r="C57" s="227"/>
      <c r="D57" s="227"/>
      <c r="E57" s="226"/>
      <c r="F57" s="228">
        <v>1768511</v>
      </c>
      <c r="G57" s="228">
        <v>1151669</v>
      </c>
      <c r="H57" s="179">
        <v>1728185</v>
      </c>
      <c r="I57" s="179">
        <v>1853122</v>
      </c>
      <c r="J57" s="179">
        <v>1871388</v>
      </c>
      <c r="K57" s="179">
        <v>1994012</v>
      </c>
      <c r="L57" s="228">
        <v>2060256</v>
      </c>
      <c r="M57" s="179">
        <v>2152418</v>
      </c>
      <c r="N57" s="179">
        <v>2250055</v>
      </c>
      <c r="O57" s="179">
        <v>2279840</v>
      </c>
      <c r="P57" s="228"/>
      <c r="Q57" s="624">
        <v>26802451</v>
      </c>
      <c r="R57" s="624">
        <v>2303452</v>
      </c>
      <c r="S57" s="625">
        <v>8.5941841662167402</v>
      </c>
      <c r="T57" s="35"/>
    </row>
    <row r="58" spans="1:20" s="39" customFormat="1" ht="24.95" customHeight="1">
      <c r="A58" s="180"/>
      <c r="B58" s="180" t="s">
        <v>338</v>
      </c>
      <c r="C58" s="180"/>
      <c r="D58" s="180"/>
      <c r="E58" s="180"/>
      <c r="F58" s="225">
        <v>56004</v>
      </c>
      <c r="G58" s="225" t="s">
        <v>53</v>
      </c>
      <c r="H58" s="225" t="s">
        <v>53</v>
      </c>
      <c r="I58" s="225">
        <v>55743</v>
      </c>
      <c r="J58" s="225">
        <v>56370</v>
      </c>
      <c r="K58" s="225">
        <v>57701</v>
      </c>
      <c r="L58" s="225">
        <v>58421</v>
      </c>
      <c r="M58" s="225">
        <v>59539</v>
      </c>
      <c r="N58" s="225">
        <v>62229</v>
      </c>
      <c r="O58" s="225">
        <v>64861</v>
      </c>
      <c r="P58" s="225"/>
      <c r="Q58" s="225">
        <v>949411</v>
      </c>
      <c r="R58" s="225">
        <v>67926</v>
      </c>
      <c r="S58" s="622">
        <v>7.154541078626643</v>
      </c>
      <c r="T58" s="35"/>
    </row>
    <row r="59" spans="1:20" s="39" customFormat="1" ht="24.95" customHeight="1">
      <c r="A59" s="178"/>
      <c r="B59" s="178" t="s">
        <v>335</v>
      </c>
      <c r="C59" s="178"/>
      <c r="D59" s="178"/>
      <c r="E59" s="178"/>
      <c r="F59" s="179"/>
      <c r="G59" s="179"/>
      <c r="H59" s="179"/>
      <c r="I59" s="179"/>
      <c r="J59" s="179"/>
      <c r="K59" s="179"/>
      <c r="L59" s="179"/>
      <c r="M59" s="179"/>
      <c r="N59" s="179"/>
      <c r="O59" s="179"/>
      <c r="P59" s="179"/>
      <c r="Q59" s="626"/>
      <c r="R59" s="624"/>
      <c r="S59" s="627"/>
      <c r="T59" s="35"/>
    </row>
    <row r="60" spans="1:20" s="39" customFormat="1" ht="24.95" customHeight="1">
      <c r="A60" s="205"/>
      <c r="B60" s="205"/>
      <c r="C60" s="690" t="s">
        <v>442</v>
      </c>
      <c r="D60" s="690"/>
      <c r="E60" s="690"/>
      <c r="F60" s="145">
        <v>574</v>
      </c>
      <c r="G60" s="145">
        <v>893</v>
      </c>
      <c r="H60" s="145">
        <v>2282</v>
      </c>
      <c r="I60" s="145">
        <v>2436</v>
      </c>
      <c r="J60" s="145">
        <v>2208</v>
      </c>
      <c r="K60" s="145">
        <v>3372</v>
      </c>
      <c r="L60" s="145">
        <v>4648</v>
      </c>
      <c r="M60" s="145">
        <v>3791</v>
      </c>
      <c r="N60" s="145">
        <v>3620</v>
      </c>
      <c r="O60" s="145">
        <v>4835</v>
      </c>
      <c r="P60" s="145"/>
      <c r="Q60" s="146" t="s">
        <v>54</v>
      </c>
      <c r="R60" s="146">
        <v>5246</v>
      </c>
      <c r="S60" s="611" t="s">
        <v>54</v>
      </c>
      <c r="T60" s="35"/>
    </row>
    <row r="61" spans="1:20" s="39" customFormat="1" ht="24.95" customHeight="1">
      <c r="A61" s="204"/>
      <c r="B61" s="204"/>
      <c r="C61" s="204" t="s">
        <v>336</v>
      </c>
      <c r="D61" s="204"/>
      <c r="E61" s="204"/>
      <c r="F61" s="149">
        <v>0</v>
      </c>
      <c r="G61" s="149">
        <v>0</v>
      </c>
      <c r="H61" s="149">
        <v>0</v>
      </c>
      <c r="I61" s="149">
        <v>1</v>
      </c>
      <c r="J61" s="149">
        <v>0</v>
      </c>
      <c r="K61" s="149">
        <v>1</v>
      </c>
      <c r="L61" s="149">
        <v>1</v>
      </c>
      <c r="M61" s="149">
        <v>1</v>
      </c>
      <c r="N61" s="149">
        <v>1</v>
      </c>
      <c r="O61" s="149">
        <v>1</v>
      </c>
      <c r="P61" s="149"/>
      <c r="Q61" s="150">
        <v>1</v>
      </c>
      <c r="R61" s="150">
        <v>1</v>
      </c>
      <c r="S61" s="150">
        <v>0</v>
      </c>
      <c r="T61" s="35"/>
    </row>
    <row r="62" spans="1:20" s="39" customFormat="1" ht="24.95" customHeight="1">
      <c r="A62" s="204"/>
      <c r="B62" s="204"/>
      <c r="C62" s="204"/>
      <c r="D62" s="204"/>
      <c r="E62" s="204"/>
      <c r="F62" s="149"/>
      <c r="G62" s="149"/>
      <c r="H62" s="149"/>
      <c r="I62" s="149"/>
      <c r="J62" s="149"/>
      <c r="K62" s="149"/>
      <c r="L62" s="149"/>
      <c r="M62" s="149"/>
      <c r="N62" s="149"/>
      <c r="O62" s="149"/>
      <c r="P62" s="149"/>
      <c r="Q62" s="149"/>
      <c r="R62" s="149"/>
      <c r="S62" s="149"/>
      <c r="T62" s="37"/>
    </row>
    <row r="63" spans="1:20" s="529" customFormat="1" ht="24.95" customHeight="1">
      <c r="A63" s="231" t="s">
        <v>24</v>
      </c>
      <c r="B63" s="200"/>
      <c r="C63" s="200"/>
      <c r="D63" s="200"/>
      <c r="E63" s="200"/>
      <c r="F63" s="201"/>
      <c r="G63" s="201"/>
      <c r="H63" s="201"/>
      <c r="I63" s="201"/>
      <c r="J63" s="201"/>
      <c r="K63" s="201"/>
      <c r="L63" s="201"/>
      <c r="M63" s="201"/>
      <c r="N63" s="201"/>
      <c r="O63" s="201"/>
      <c r="P63" s="201"/>
      <c r="Q63" s="201"/>
      <c r="R63" s="201"/>
      <c r="S63" s="202"/>
    </row>
    <row r="64" spans="1:20" ht="15.75">
      <c r="A64" s="16"/>
    </row>
    <row r="65" spans="1:19" ht="18">
      <c r="A65" s="673"/>
      <c r="B65" s="673"/>
      <c r="C65" s="673"/>
      <c r="D65" s="673"/>
      <c r="E65" s="673"/>
      <c r="F65" s="673"/>
      <c r="G65" s="673"/>
      <c r="H65" s="673"/>
      <c r="I65" s="673"/>
      <c r="J65" s="673"/>
      <c r="K65" s="673"/>
      <c r="L65" s="673"/>
      <c r="M65" s="673"/>
      <c r="N65" s="673"/>
      <c r="O65" s="673"/>
      <c r="P65" s="673"/>
      <c r="Q65" s="673"/>
      <c r="R65" s="673"/>
      <c r="S65" s="673"/>
    </row>
    <row r="67" spans="1:19" ht="15.75">
      <c r="A67" s="16"/>
    </row>
    <row r="68" spans="1:19" ht="15.75">
      <c r="A68" s="16"/>
    </row>
    <row r="69" spans="1:19" ht="15.75">
      <c r="A69" s="16"/>
    </row>
    <row r="73" spans="1:19" ht="15.75">
      <c r="A73" s="16"/>
    </row>
  </sheetData>
  <sheetProtection selectLockedCells="1"/>
  <customSheetViews>
    <customSheetView guid="{692423B7-2A5C-4718-9D74-3B575C0A7CDC}" showPageBreaks="1" showGridLines="0" printArea="1" view="pageBreakPreview" topLeftCell="A49">
      <selection activeCell="G68" sqref="G68"/>
      <pageMargins left="0.19685039370078741" right="0.19685039370078741" top="0.59055118110236227" bottom="0.59055118110236227" header="0" footer="0"/>
      <printOptions horizontalCentered="1"/>
      <pageSetup scale="45" orientation="portrait" r:id="rId1"/>
      <headerFooter alignWithMargins="0">
        <oddHeader xml:space="preserve">&amp;C
</oddHeader>
      </headerFooter>
    </customSheetView>
    <customSheetView guid="{409AC1F2-8A04-4243-9FD4-B5D675E840D6}" showPageBreaks="1" showGridLines="0" printArea="1" view="pageBreakPreview" topLeftCell="E52">
      <selection activeCell="F57" sqref="F57"/>
      <pageMargins left="0.19685039370078741" right="0.19685039370078741" top="0.59055118110236227" bottom="0.59055118110236227" header="0" footer="0"/>
      <printOptions horizontalCentered="1"/>
      <pageSetup scale="45" orientation="portrait" r:id="rId2"/>
      <headerFooter alignWithMargins="0">
        <oddHeader xml:space="preserve">&amp;C
</oddHeader>
      </headerFooter>
    </customSheetView>
    <customSheetView guid="{C740BF27-E38C-4B82-B56C-203CA6875CAB}" showPageBreaks="1" showGridLines="0" view="pageBreakPreview" topLeftCell="A49">
      <selection activeCell="O63" sqref="O63"/>
      <pageMargins left="0.19685039370078741" right="0.19685039370078741" top="0.59055118110236227" bottom="0.59055118110236227" header="0" footer="0"/>
      <printOptions horizontalCentered="1"/>
      <pageSetup scale="45" orientation="portrait" r:id="rId3"/>
      <headerFooter alignWithMargins="0">
        <oddHeader xml:space="preserve">&amp;C
</oddHeader>
      </headerFooter>
    </customSheetView>
  </customSheetViews>
  <mergeCells count="19">
    <mergeCell ref="C60:E60"/>
    <mergeCell ref="A65:S65"/>
    <mergeCell ref="M4:M5"/>
    <mergeCell ref="N4:N5"/>
    <mergeCell ref="Q4:S4"/>
    <mergeCell ref="C10:E10"/>
    <mergeCell ref="B11:E11"/>
    <mergeCell ref="B16:E16"/>
    <mergeCell ref="B53:E53"/>
    <mergeCell ref="O4:O5"/>
    <mergeCell ref="R1:S1"/>
    <mergeCell ref="A4:E5"/>
    <mergeCell ref="F4:F5"/>
    <mergeCell ref="G4:G5"/>
    <mergeCell ref="H4:H5"/>
    <mergeCell ref="I4:I5"/>
    <mergeCell ref="J4:J5"/>
    <mergeCell ref="K4:K5"/>
    <mergeCell ref="L4:L5"/>
  </mergeCells>
  <printOptions horizontalCentered="1" gridLinesSet="0"/>
  <pageMargins left="0.19685039370078741" right="0.19685039370078741" top="0.59055118110236227" bottom="0.59055118110236227" header="0" footer="0"/>
  <pageSetup scale="45" orientation="portrait" r:id="rId4"/>
  <headerFooter alignWithMargins="0">
    <oddHeader xml:space="preserve">&amp;C
</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249977111117893"/>
  </sheetPr>
  <dimension ref="A1:T87"/>
  <sheetViews>
    <sheetView showGridLines="0" tabSelected="1" view="pageBreakPreview" zoomScaleNormal="100" zoomScaleSheetLayoutView="100" workbookViewId="0">
      <pane xSplit="5" ySplit="5" topLeftCell="F6" activePane="bottomRight" state="frozen"/>
      <selection activeCell="G21" sqref="G21"/>
      <selection pane="topRight" activeCell="G21" sqref="G21"/>
      <selection pane="bottomLeft" activeCell="G21" sqref="G21"/>
      <selection pane="bottomRight" activeCell="H18" sqref="H18"/>
    </sheetView>
  </sheetViews>
  <sheetFormatPr baseColWidth="10" defaultColWidth="9.77734375" defaultRowHeight="15"/>
  <cols>
    <col min="1" max="1" width="2.77734375" style="10" customWidth="1"/>
    <col min="2" max="4" width="2.77734375" style="9" customWidth="1"/>
    <col min="5" max="5" width="25.6640625" style="9" customWidth="1"/>
    <col min="6" max="6" width="11.77734375" style="15" customWidth="1"/>
    <col min="7" max="15" width="11.77734375" style="8" customWidth="1"/>
    <col min="16" max="16" width="1.77734375" style="8" customWidth="1"/>
    <col min="17" max="18" width="11.77734375" style="15" customWidth="1"/>
    <col min="19" max="19" width="8.33203125" style="9" customWidth="1"/>
    <col min="20" max="16384" width="9.77734375" style="9"/>
  </cols>
  <sheetData>
    <row r="1" spans="1:20" s="530" customFormat="1" ht="24.95" customHeight="1">
      <c r="A1" s="248" t="s">
        <v>586</v>
      </c>
      <c r="B1" s="248"/>
      <c r="C1" s="248"/>
      <c r="D1" s="248"/>
      <c r="E1" s="248"/>
      <c r="F1" s="237"/>
      <c r="G1" s="237"/>
      <c r="H1" s="237"/>
      <c r="I1" s="237"/>
      <c r="J1" s="237"/>
      <c r="K1" s="237"/>
      <c r="L1" s="237"/>
      <c r="M1" s="237"/>
      <c r="N1" s="237"/>
      <c r="O1" s="237"/>
      <c r="P1" s="237"/>
      <c r="Q1" s="237"/>
      <c r="R1" s="696" t="s">
        <v>279</v>
      </c>
      <c r="S1" s="696"/>
    </row>
    <row r="2" spans="1:20" ht="24.95" customHeight="1">
      <c r="A2" s="236" t="s">
        <v>504</v>
      </c>
      <c r="B2" s="238"/>
      <c r="C2" s="238"/>
      <c r="D2" s="238"/>
      <c r="E2" s="238"/>
      <c r="F2" s="531"/>
      <c r="G2" s="531"/>
      <c r="H2" s="531"/>
      <c r="I2" s="531"/>
      <c r="J2" s="531"/>
      <c r="K2" s="531"/>
      <c r="L2" s="531"/>
      <c r="M2" s="531"/>
      <c r="N2" s="531"/>
      <c r="O2" s="531"/>
      <c r="P2" s="531"/>
      <c r="Q2" s="531"/>
      <c r="R2" s="531"/>
      <c r="S2" s="531"/>
    </row>
    <row r="3" spans="1:20" ht="24.95" customHeight="1">
      <c r="A3" s="239"/>
      <c r="B3" s="240"/>
      <c r="C3" s="240"/>
      <c r="D3" s="240"/>
      <c r="E3" s="240"/>
      <c r="F3" s="241"/>
      <c r="G3" s="242"/>
      <c r="H3" s="242"/>
      <c r="I3" s="242"/>
      <c r="J3" s="242"/>
      <c r="K3" s="242"/>
      <c r="L3" s="242"/>
      <c r="M3" s="242"/>
      <c r="N3" s="242"/>
      <c r="O3" s="242"/>
      <c r="P3" s="242"/>
      <c r="Q3" s="241"/>
      <c r="R3" s="241"/>
      <c r="S3" s="240"/>
    </row>
    <row r="4" spans="1:20" ht="24.95" customHeight="1">
      <c r="A4" s="697" t="s">
        <v>62</v>
      </c>
      <c r="B4" s="697"/>
      <c r="C4" s="697"/>
      <c r="D4" s="697"/>
      <c r="E4" s="697"/>
      <c r="F4" s="674">
        <v>2007</v>
      </c>
      <c r="G4" s="674">
        <v>2008</v>
      </c>
      <c r="H4" s="674">
        <v>2009</v>
      </c>
      <c r="I4" s="674">
        <v>2010</v>
      </c>
      <c r="J4" s="674">
        <v>2011</v>
      </c>
      <c r="K4" s="674">
        <v>2012</v>
      </c>
      <c r="L4" s="674">
        <v>2013</v>
      </c>
      <c r="M4" s="674">
        <v>2014</v>
      </c>
      <c r="N4" s="674">
        <v>2015</v>
      </c>
      <c r="O4" s="674">
        <v>2016</v>
      </c>
      <c r="P4" s="139"/>
      <c r="Q4" s="702" t="s">
        <v>503</v>
      </c>
      <c r="R4" s="702"/>
      <c r="S4" s="702"/>
    </row>
    <row r="5" spans="1:20" ht="24.95" customHeight="1">
      <c r="A5" s="698"/>
      <c r="B5" s="698"/>
      <c r="C5" s="698"/>
      <c r="D5" s="698"/>
      <c r="E5" s="698"/>
      <c r="F5" s="675"/>
      <c r="G5" s="675"/>
      <c r="H5" s="675"/>
      <c r="I5" s="675"/>
      <c r="J5" s="675"/>
      <c r="K5" s="675"/>
      <c r="L5" s="675"/>
      <c r="M5" s="675"/>
      <c r="N5" s="675"/>
      <c r="O5" s="675"/>
      <c r="P5" s="140"/>
      <c r="Q5" s="141" t="s">
        <v>63</v>
      </c>
      <c r="R5" s="141" t="s">
        <v>64</v>
      </c>
      <c r="S5" s="141" t="s">
        <v>18</v>
      </c>
    </row>
    <row r="6" spans="1:20" ht="24.95" customHeight="1">
      <c r="A6" s="243"/>
      <c r="B6" s="243" t="s">
        <v>400</v>
      </c>
      <c r="C6" s="243"/>
      <c r="D6" s="243"/>
      <c r="E6" s="243"/>
      <c r="F6" s="245"/>
      <c r="G6" s="245"/>
      <c r="H6" s="245"/>
      <c r="I6" s="245"/>
      <c r="J6" s="245"/>
      <c r="K6" s="245"/>
      <c r="L6" s="246"/>
      <c r="M6" s="246"/>
      <c r="N6" s="245"/>
      <c r="O6" s="245"/>
      <c r="P6" s="245"/>
      <c r="Q6" s="245"/>
      <c r="R6" s="245"/>
      <c r="S6" s="247"/>
    </row>
    <row r="7" spans="1:20" s="36" customFormat="1" ht="24.95" customHeight="1">
      <c r="A7" s="152"/>
      <c r="B7" s="152"/>
      <c r="C7" s="152" t="s">
        <v>354</v>
      </c>
      <c r="D7" s="152"/>
      <c r="E7" s="152"/>
      <c r="F7" s="149">
        <v>192448</v>
      </c>
      <c r="G7" s="149">
        <v>233363</v>
      </c>
      <c r="H7" s="149">
        <v>248011</v>
      </c>
      <c r="I7" s="149">
        <v>242697</v>
      </c>
      <c r="J7" s="149">
        <v>188100</v>
      </c>
      <c r="K7" s="149">
        <v>282834</v>
      </c>
      <c r="L7" s="149">
        <v>158225</v>
      </c>
      <c r="M7" s="149">
        <v>173320</v>
      </c>
      <c r="N7" s="149">
        <v>179179</v>
      </c>
      <c r="O7" s="150">
        <v>217957</v>
      </c>
      <c r="P7" s="149"/>
      <c r="Q7" s="150">
        <v>4356982</v>
      </c>
      <c r="R7" s="150">
        <v>220702</v>
      </c>
      <c r="S7" s="612">
        <v>5.0654788107915065</v>
      </c>
      <c r="T7" s="35"/>
    </row>
    <row r="8" spans="1:20" s="36" customFormat="1" ht="24.95" customHeight="1">
      <c r="A8" s="153"/>
      <c r="B8" s="153"/>
      <c r="C8" s="153" t="s">
        <v>275</v>
      </c>
      <c r="D8" s="153"/>
      <c r="E8" s="153"/>
      <c r="F8" s="145">
        <v>62651</v>
      </c>
      <c r="G8" s="145">
        <v>88693</v>
      </c>
      <c r="H8" s="145">
        <v>75505</v>
      </c>
      <c r="I8" s="145">
        <v>57896</v>
      </c>
      <c r="J8" s="145">
        <v>55804</v>
      </c>
      <c r="K8" s="145">
        <v>93988</v>
      </c>
      <c r="L8" s="145">
        <v>57603</v>
      </c>
      <c r="M8" s="145">
        <v>60650</v>
      </c>
      <c r="N8" s="145">
        <v>70659</v>
      </c>
      <c r="O8" s="146">
        <v>66046</v>
      </c>
      <c r="P8" s="145"/>
      <c r="Q8" s="146">
        <v>976051</v>
      </c>
      <c r="R8" s="146">
        <v>61176</v>
      </c>
      <c r="S8" s="611">
        <v>6.2677052735973833</v>
      </c>
      <c r="T8" s="35"/>
    </row>
    <row r="9" spans="1:20" s="36" customFormat="1" ht="24.95" customHeight="1">
      <c r="A9" s="243"/>
      <c r="B9" s="244" t="s">
        <v>276</v>
      </c>
      <c r="C9" s="244"/>
      <c r="D9" s="244"/>
      <c r="E9" s="244"/>
      <c r="F9" s="201"/>
      <c r="G9" s="201"/>
      <c r="H9" s="201"/>
      <c r="I9" s="201"/>
      <c r="J9" s="201"/>
      <c r="K9" s="201"/>
      <c r="L9" s="201"/>
      <c r="M9" s="201"/>
      <c r="N9" s="201"/>
      <c r="O9" s="201"/>
      <c r="P9" s="201"/>
      <c r="Q9" s="578"/>
      <c r="R9" s="578"/>
      <c r="S9" s="581"/>
    </row>
    <row r="10" spans="1:20" s="36" customFormat="1" ht="24.95" customHeight="1">
      <c r="A10" s="152"/>
      <c r="B10" s="152"/>
      <c r="C10" s="681" t="s">
        <v>277</v>
      </c>
      <c r="D10" s="681"/>
      <c r="E10" s="681"/>
      <c r="F10" s="149">
        <v>52989</v>
      </c>
      <c r="G10" s="149">
        <v>54592</v>
      </c>
      <c r="H10" s="149">
        <v>58408</v>
      </c>
      <c r="I10" s="149">
        <v>44976</v>
      </c>
      <c r="J10" s="149">
        <v>16468</v>
      </c>
      <c r="K10" s="149">
        <v>21692</v>
      </c>
      <c r="L10" s="149">
        <v>27582</v>
      </c>
      <c r="M10" s="149">
        <v>56051</v>
      </c>
      <c r="N10" s="149">
        <v>33012</v>
      </c>
      <c r="O10" s="149">
        <v>83842</v>
      </c>
      <c r="P10" s="149"/>
      <c r="Q10" s="150" t="s">
        <v>54</v>
      </c>
      <c r="R10" s="150">
        <v>84631</v>
      </c>
      <c r="S10" s="612" t="s">
        <v>54</v>
      </c>
      <c r="T10" s="35"/>
    </row>
    <row r="11" spans="1:20" s="36" customFormat="1" ht="24.95" customHeight="1">
      <c r="A11" s="152"/>
      <c r="B11" s="152"/>
      <c r="C11" s="152" t="s">
        <v>278</v>
      </c>
      <c r="D11" s="152"/>
      <c r="E11" s="152"/>
      <c r="F11" s="149"/>
      <c r="G11" s="149"/>
      <c r="H11" s="149"/>
      <c r="I11" s="149"/>
      <c r="J11" s="149"/>
      <c r="K11" s="149"/>
      <c r="L11" s="149"/>
      <c r="M11" s="149"/>
      <c r="N11" s="149"/>
      <c r="O11" s="149"/>
      <c r="P11" s="149"/>
      <c r="Q11" s="150"/>
      <c r="R11" s="169"/>
      <c r="S11" s="171"/>
    </row>
    <row r="12" spans="1:20" s="36" customFormat="1" ht="24.95" customHeight="1">
      <c r="A12" s="153"/>
      <c r="B12" s="153"/>
      <c r="C12" s="153" t="s">
        <v>352</v>
      </c>
      <c r="D12" s="153"/>
      <c r="E12" s="153"/>
      <c r="F12" s="145">
        <v>37</v>
      </c>
      <c r="G12" s="145">
        <v>37</v>
      </c>
      <c r="H12" s="145">
        <v>39</v>
      </c>
      <c r="I12" s="145">
        <v>40</v>
      </c>
      <c r="J12" s="145">
        <v>41</v>
      </c>
      <c r="K12" s="145">
        <v>42</v>
      </c>
      <c r="L12" s="145">
        <v>43</v>
      </c>
      <c r="M12" s="145">
        <v>42</v>
      </c>
      <c r="N12" s="146">
        <v>42</v>
      </c>
      <c r="O12" s="146">
        <v>44</v>
      </c>
      <c r="P12" s="145"/>
      <c r="Q12" s="146" t="s">
        <v>54</v>
      </c>
      <c r="R12" s="146">
        <v>44</v>
      </c>
      <c r="S12" s="611" t="s">
        <v>54</v>
      </c>
      <c r="T12" s="35"/>
    </row>
    <row r="13" spans="1:20" ht="24.95" customHeight="1">
      <c r="A13" s="250"/>
      <c r="B13" s="250"/>
      <c r="C13" s="250"/>
      <c r="D13" s="250"/>
      <c r="E13" s="250"/>
      <c r="F13" s="251"/>
      <c r="G13" s="251"/>
      <c r="H13" s="251"/>
      <c r="I13" s="251"/>
      <c r="J13" s="251"/>
      <c r="K13" s="251"/>
      <c r="L13" s="251"/>
      <c r="M13" s="251"/>
      <c r="N13" s="251"/>
      <c r="O13" s="251"/>
      <c r="P13" s="251"/>
      <c r="Q13" s="252"/>
      <c r="R13" s="253"/>
      <c r="S13" s="254"/>
    </row>
    <row r="14" spans="1:20" s="46" customFormat="1" ht="14.1" customHeight="1">
      <c r="A14" s="482" t="s">
        <v>379</v>
      </c>
      <c r="B14" s="703" t="s">
        <v>473</v>
      </c>
      <c r="C14" s="703"/>
      <c r="D14" s="703"/>
      <c r="E14" s="703"/>
      <c r="F14" s="703"/>
      <c r="G14" s="703"/>
      <c r="H14" s="703"/>
      <c r="I14" s="703"/>
      <c r="J14" s="703"/>
      <c r="K14" s="703"/>
      <c r="L14" s="703"/>
      <c r="M14" s="703"/>
      <c r="N14" s="703"/>
      <c r="O14" s="703"/>
      <c r="P14" s="703"/>
      <c r="Q14" s="703"/>
      <c r="R14" s="703"/>
      <c r="S14" s="703"/>
    </row>
    <row r="15" spans="1:20" s="46" customFormat="1" ht="15.75" customHeight="1">
      <c r="A15" s="482" t="s">
        <v>6</v>
      </c>
      <c r="B15" s="704" t="s">
        <v>474</v>
      </c>
      <c r="C15" s="704"/>
      <c r="D15" s="704"/>
      <c r="E15" s="704"/>
      <c r="F15" s="704"/>
      <c r="G15" s="704"/>
      <c r="H15" s="704"/>
      <c r="I15" s="704"/>
      <c r="J15" s="704"/>
      <c r="K15" s="704"/>
      <c r="L15" s="704"/>
      <c r="M15" s="704"/>
      <c r="N15" s="704"/>
      <c r="O15" s="704"/>
      <c r="P15" s="704"/>
      <c r="Q15" s="704"/>
      <c r="R15" s="704"/>
      <c r="S15" s="704"/>
    </row>
    <row r="16" spans="1:20" s="46" customFormat="1" ht="15.75" customHeight="1">
      <c r="A16" s="482" t="s">
        <v>41</v>
      </c>
      <c r="B16" s="467" t="s">
        <v>585</v>
      </c>
      <c r="C16" s="642"/>
      <c r="D16" s="642"/>
      <c r="E16" s="642"/>
      <c r="F16" s="642"/>
      <c r="G16" s="642"/>
      <c r="H16" s="642"/>
      <c r="I16" s="642"/>
      <c r="J16" s="642"/>
      <c r="K16" s="642"/>
      <c r="L16" s="642"/>
      <c r="M16" s="642"/>
      <c r="N16" s="642"/>
      <c r="O16" s="642"/>
      <c r="P16" s="642"/>
      <c r="Q16" s="642"/>
      <c r="R16" s="642"/>
      <c r="S16" s="642"/>
    </row>
    <row r="17" spans="1:19" s="46" customFormat="1" ht="15.75" customHeight="1">
      <c r="A17" s="484" t="s">
        <v>42</v>
      </c>
      <c r="B17" s="641" t="s">
        <v>545</v>
      </c>
      <c r="C17" s="641"/>
      <c r="D17" s="641"/>
      <c r="E17" s="641"/>
      <c r="F17" s="641"/>
      <c r="G17" s="641"/>
      <c r="H17" s="641"/>
      <c r="I17" s="483"/>
      <c r="J17" s="483"/>
      <c r="K17" s="483"/>
      <c r="L17" s="483"/>
      <c r="M17" s="483"/>
      <c r="N17" s="483"/>
      <c r="O17" s="575"/>
      <c r="P17" s="483"/>
      <c r="Q17" s="483"/>
      <c r="R17" s="483"/>
      <c r="S17" s="483"/>
    </row>
    <row r="18" spans="1:19" s="46" customFormat="1" ht="15.75" customHeight="1">
      <c r="A18" s="484" t="s">
        <v>43</v>
      </c>
      <c r="B18" s="485" t="s">
        <v>402</v>
      </c>
      <c r="C18" s="641"/>
      <c r="D18" s="641"/>
      <c r="E18" s="641"/>
      <c r="F18" s="641"/>
      <c r="G18" s="641"/>
      <c r="H18" s="641"/>
      <c r="I18" s="483"/>
      <c r="J18" s="483"/>
      <c r="K18" s="483"/>
      <c r="L18" s="483"/>
      <c r="M18" s="483"/>
      <c r="N18" s="483"/>
      <c r="O18" s="575"/>
      <c r="P18" s="483"/>
      <c r="Q18" s="483"/>
      <c r="R18" s="483"/>
      <c r="S18" s="483"/>
    </row>
    <row r="19" spans="1:19" s="46" customFormat="1" ht="15.75" customHeight="1">
      <c r="A19" s="484" t="s">
        <v>23</v>
      </c>
      <c r="B19" s="485" t="s">
        <v>390</v>
      </c>
      <c r="C19" s="485"/>
      <c r="D19" s="485"/>
      <c r="E19" s="485"/>
      <c r="F19" s="485"/>
      <c r="G19" s="485"/>
      <c r="H19" s="485"/>
      <c r="I19" s="485"/>
      <c r="J19" s="485"/>
      <c r="K19" s="485"/>
      <c r="L19" s="485"/>
      <c r="M19" s="485"/>
      <c r="N19" s="485"/>
      <c r="O19" s="485"/>
      <c r="P19" s="485"/>
      <c r="Q19" s="485"/>
      <c r="R19" s="485"/>
      <c r="S19" s="485"/>
    </row>
    <row r="20" spans="1:19" s="46" customFormat="1" ht="15.75" customHeight="1">
      <c r="A20" s="484" t="s">
        <v>8</v>
      </c>
      <c r="B20" s="485" t="s">
        <v>386</v>
      </c>
      <c r="C20" s="485"/>
      <c r="D20" s="485"/>
      <c r="E20" s="485"/>
      <c r="F20" s="485"/>
      <c r="G20" s="485"/>
      <c r="H20" s="485"/>
      <c r="I20" s="485"/>
      <c r="J20" s="485"/>
      <c r="K20" s="485"/>
      <c r="L20" s="485"/>
      <c r="M20" s="485"/>
      <c r="N20" s="485"/>
      <c r="O20" s="485"/>
      <c r="P20" s="485"/>
      <c r="Q20" s="485"/>
      <c r="R20" s="485"/>
      <c r="S20" s="485"/>
    </row>
    <row r="21" spans="1:19" s="46" customFormat="1" ht="15.75" customHeight="1">
      <c r="A21" s="482" t="s">
        <v>9</v>
      </c>
      <c r="B21" s="486" t="s">
        <v>380</v>
      </c>
      <c r="C21" s="485"/>
      <c r="D21" s="485"/>
      <c r="E21" s="485"/>
      <c r="F21" s="485"/>
      <c r="G21" s="485"/>
      <c r="H21" s="485"/>
      <c r="I21" s="485"/>
      <c r="J21" s="485"/>
      <c r="K21" s="485"/>
      <c r="L21" s="485"/>
      <c r="M21" s="485"/>
      <c r="N21" s="485"/>
      <c r="O21" s="485"/>
      <c r="P21" s="485"/>
      <c r="Q21" s="485"/>
      <c r="R21" s="485"/>
      <c r="S21" s="485"/>
    </row>
    <row r="22" spans="1:19" s="46" customFormat="1" ht="15.75" customHeight="1">
      <c r="A22" s="482" t="s">
        <v>10</v>
      </c>
      <c r="B22" s="483" t="s">
        <v>440</v>
      </c>
      <c r="C22" s="483"/>
      <c r="D22" s="483"/>
      <c r="E22" s="483"/>
      <c r="F22" s="483"/>
      <c r="G22" s="483"/>
      <c r="H22" s="483"/>
      <c r="I22" s="483"/>
      <c r="J22" s="483"/>
      <c r="K22" s="483"/>
      <c r="L22" s="483"/>
      <c r="M22" s="483"/>
      <c r="N22" s="483"/>
      <c r="O22" s="575"/>
      <c r="P22" s="483"/>
      <c r="Q22" s="483"/>
      <c r="R22" s="483"/>
      <c r="S22" s="483"/>
    </row>
    <row r="23" spans="1:19" s="46" customFormat="1" ht="15.75" customHeight="1">
      <c r="A23" s="489"/>
      <c r="B23" s="483" t="s">
        <v>439</v>
      </c>
      <c r="C23" s="483"/>
      <c r="D23" s="483"/>
      <c r="E23" s="483"/>
      <c r="F23" s="483"/>
      <c r="G23" s="483"/>
      <c r="H23" s="483"/>
      <c r="I23" s="483"/>
      <c r="J23" s="483"/>
      <c r="K23" s="483"/>
      <c r="L23" s="483"/>
      <c r="M23" s="483"/>
      <c r="N23" s="483"/>
      <c r="O23" s="575"/>
      <c r="P23" s="483"/>
      <c r="Q23" s="483"/>
      <c r="R23" s="483"/>
      <c r="S23" s="483"/>
    </row>
    <row r="24" spans="1:19" s="46" customFormat="1" ht="15.75" customHeight="1">
      <c r="A24" s="489" t="s">
        <v>11</v>
      </c>
      <c r="B24" s="487" t="s">
        <v>381</v>
      </c>
      <c r="C24" s="488"/>
      <c r="D24" s="488"/>
      <c r="E24" s="488"/>
      <c r="F24" s="488"/>
      <c r="G24" s="488"/>
      <c r="H24" s="488"/>
      <c r="I24" s="488"/>
      <c r="J24" s="488"/>
      <c r="K24" s="488"/>
      <c r="L24" s="488"/>
      <c r="M24" s="488"/>
      <c r="N24" s="488"/>
      <c r="O24" s="488"/>
      <c r="P24" s="488"/>
      <c r="Q24" s="488"/>
      <c r="R24" s="488"/>
      <c r="S24" s="488"/>
    </row>
    <row r="25" spans="1:19" s="46" customFormat="1" ht="15.75" customHeight="1">
      <c r="A25" s="489" t="s">
        <v>12</v>
      </c>
      <c r="B25" s="487" t="s">
        <v>4</v>
      </c>
      <c r="C25" s="487"/>
      <c r="D25" s="487"/>
      <c r="E25" s="487"/>
      <c r="F25" s="487"/>
      <c r="G25" s="487"/>
      <c r="H25" s="487"/>
      <c r="I25" s="487"/>
      <c r="J25" s="487"/>
      <c r="K25" s="487"/>
      <c r="L25" s="487"/>
      <c r="M25" s="487"/>
      <c r="N25" s="487"/>
      <c r="O25" s="487"/>
      <c r="P25" s="487"/>
      <c r="Q25" s="487"/>
      <c r="R25" s="487"/>
      <c r="S25" s="487"/>
    </row>
    <row r="26" spans="1:19" s="46" customFormat="1" ht="15.75" customHeight="1">
      <c r="A26" s="482" t="s">
        <v>26</v>
      </c>
      <c r="B26" s="487" t="s">
        <v>383</v>
      </c>
      <c r="C26" s="487"/>
      <c r="D26" s="487"/>
      <c r="E26" s="487"/>
      <c r="F26" s="487"/>
      <c r="G26" s="487"/>
      <c r="H26" s="487"/>
      <c r="I26" s="487"/>
      <c r="J26" s="487"/>
      <c r="K26" s="487"/>
      <c r="L26" s="487"/>
      <c r="M26" s="487"/>
      <c r="N26" s="487"/>
      <c r="O26" s="487"/>
      <c r="P26" s="487"/>
      <c r="Q26" s="487"/>
      <c r="R26" s="487"/>
      <c r="S26" s="487"/>
    </row>
    <row r="27" spans="1:19" s="46" customFormat="1" ht="15.75" customHeight="1">
      <c r="A27" s="482" t="s">
        <v>13</v>
      </c>
      <c r="B27" s="490" t="s">
        <v>421</v>
      </c>
      <c r="C27" s="491"/>
      <c r="D27" s="491"/>
      <c r="E27" s="491"/>
      <c r="F27" s="491"/>
      <c r="G27" s="491"/>
      <c r="H27" s="491"/>
      <c r="I27" s="491"/>
      <c r="J27" s="491"/>
      <c r="K27" s="491"/>
      <c r="L27" s="491"/>
      <c r="M27" s="491"/>
      <c r="N27" s="491"/>
      <c r="O27" s="491"/>
      <c r="P27" s="491"/>
      <c r="Q27" s="491"/>
      <c r="R27" s="487"/>
      <c r="S27" s="487"/>
    </row>
    <row r="28" spans="1:19" s="46" customFormat="1" ht="15.75" customHeight="1">
      <c r="A28" s="482" t="s">
        <v>14</v>
      </c>
      <c r="B28" s="483" t="s">
        <v>387</v>
      </c>
      <c r="C28" s="488"/>
      <c r="D28" s="488"/>
      <c r="E28" s="488"/>
      <c r="F28" s="488"/>
      <c r="G28" s="488"/>
      <c r="H28" s="488"/>
      <c r="I28" s="488"/>
      <c r="J28" s="488"/>
      <c r="K28" s="488"/>
      <c r="L28" s="488"/>
      <c r="M28" s="488"/>
      <c r="N28" s="488"/>
      <c r="O28" s="488"/>
      <c r="P28" s="488"/>
      <c r="Q28" s="488"/>
      <c r="R28" s="487"/>
      <c r="S28" s="487"/>
    </row>
    <row r="29" spans="1:19" s="46" customFormat="1" ht="15.75" customHeight="1">
      <c r="A29" s="482" t="s">
        <v>15</v>
      </c>
      <c r="B29" s="699" t="s">
        <v>425</v>
      </c>
      <c r="C29" s="699"/>
      <c r="D29" s="699"/>
      <c r="E29" s="699"/>
      <c r="F29" s="699"/>
      <c r="G29" s="699"/>
      <c r="H29" s="699"/>
      <c r="I29" s="699"/>
      <c r="J29" s="699"/>
      <c r="K29" s="699"/>
      <c r="L29" s="699"/>
      <c r="M29" s="699"/>
      <c r="N29" s="699"/>
      <c r="O29" s="699"/>
      <c r="P29" s="699"/>
      <c r="Q29" s="699"/>
      <c r="R29" s="699"/>
      <c r="S29" s="699"/>
    </row>
    <row r="30" spans="1:19" ht="15.75" customHeight="1">
      <c r="A30" s="700" t="s">
        <v>546</v>
      </c>
      <c r="B30" s="700"/>
      <c r="C30" s="700"/>
      <c r="D30" s="700"/>
      <c r="E30" s="700"/>
      <c r="F30" s="700"/>
      <c r="G30" s="700"/>
      <c r="H30" s="700"/>
      <c r="I30" s="700"/>
      <c r="J30" s="700"/>
      <c r="K30" s="700"/>
      <c r="L30" s="700"/>
      <c r="M30" s="700"/>
      <c r="N30" s="700"/>
      <c r="O30" s="700"/>
      <c r="P30" s="700"/>
      <c r="Q30" s="700"/>
      <c r="R30" s="700"/>
      <c r="S30" s="700"/>
    </row>
    <row r="31" spans="1:19" ht="17.25" customHeight="1">
      <c r="A31" s="255"/>
      <c r="B31" s="701"/>
      <c r="C31" s="701"/>
      <c r="D31" s="701"/>
      <c r="E31" s="701"/>
      <c r="F31" s="701"/>
      <c r="G31" s="701"/>
      <c r="H31" s="701"/>
      <c r="I31" s="701"/>
      <c r="J31" s="701"/>
      <c r="K31" s="701"/>
      <c r="L31" s="701"/>
      <c r="M31" s="701"/>
      <c r="N31" s="701"/>
      <c r="O31" s="701"/>
      <c r="P31" s="701"/>
      <c r="Q31" s="701"/>
      <c r="R31" s="701"/>
      <c r="S31" s="701"/>
    </row>
    <row r="32" spans="1:19" ht="17.25" customHeight="1"/>
    <row r="33" ht="18" customHeight="1"/>
    <row r="87" spans="1:19" ht="18">
      <c r="A87" s="673"/>
      <c r="B87" s="673"/>
      <c r="C87" s="673"/>
      <c r="D87" s="673"/>
      <c r="E87" s="673"/>
      <c r="F87" s="673"/>
      <c r="G87" s="673"/>
      <c r="H87" s="673"/>
      <c r="I87" s="673"/>
      <c r="J87" s="673"/>
      <c r="K87" s="673"/>
      <c r="L87" s="673"/>
      <c r="M87" s="673"/>
      <c r="N87" s="673"/>
      <c r="O87" s="673"/>
      <c r="P87" s="673"/>
      <c r="Q87" s="673"/>
      <c r="R87" s="673"/>
      <c r="S87" s="673"/>
    </row>
  </sheetData>
  <sheetProtection selectLockedCells="1"/>
  <customSheetViews>
    <customSheetView guid="{692423B7-2A5C-4718-9D74-3B575C0A7CDC}" showPageBreaks="1" showGridLines="0" printArea="1" view="pageBreakPreview">
      <pageMargins left="0.19685039370078741" right="0.19685039370078741" top="0.59055118110236227" bottom="0.59055118110236227" header="0" footer="0"/>
      <printOptions horizontalCentered="1"/>
      <pageSetup scale="45" orientation="portrait" r:id="rId1"/>
      <headerFooter alignWithMargins="0">
        <oddHeader xml:space="preserve">&amp;C
</oddHeader>
      </headerFooter>
    </customSheetView>
    <customSheetView guid="{409AC1F2-8A04-4243-9FD4-B5D675E840D6}" showPageBreaks="1" showGridLines="0" printArea="1" view="pageBreakPreview" topLeftCell="A15">
      <selection activeCell="H9" sqref="H9"/>
      <pageMargins left="0.19685039370078741" right="0.19685039370078741" top="0.59055118110236227" bottom="0.59055118110236227" header="0" footer="0"/>
      <printOptions horizontalCentered="1"/>
      <pageSetup scale="45" orientation="portrait" r:id="rId2"/>
      <headerFooter alignWithMargins="0">
        <oddHeader xml:space="preserve">&amp;C
</oddHeader>
      </headerFooter>
    </customSheetView>
    <customSheetView guid="{C740BF27-E38C-4B82-B56C-203CA6875CAB}" showPageBreaks="1" showGridLines="0" view="pageBreakPreview">
      <selection activeCell="A20" sqref="A20"/>
      <pageMargins left="0.19685039370078741" right="0.19685039370078741" top="0.59055118110236227" bottom="0.59055118110236227" header="0" footer="0"/>
      <printOptions horizontalCentered="1"/>
      <pageSetup scale="45" orientation="portrait" r:id="rId3"/>
      <headerFooter alignWithMargins="0">
        <oddHeader xml:space="preserve">&amp;C
</oddHeader>
      </headerFooter>
    </customSheetView>
  </customSheetViews>
  <mergeCells count="20">
    <mergeCell ref="B29:S29"/>
    <mergeCell ref="A30:S30"/>
    <mergeCell ref="B31:S31"/>
    <mergeCell ref="A87:S87"/>
    <mergeCell ref="M4:M5"/>
    <mergeCell ref="N4:N5"/>
    <mergeCell ref="Q4:S4"/>
    <mergeCell ref="C10:E10"/>
    <mergeCell ref="B14:S14"/>
    <mergeCell ref="B15:S15"/>
    <mergeCell ref="O4:O5"/>
    <mergeCell ref="R1:S1"/>
    <mergeCell ref="A4:E5"/>
    <mergeCell ref="F4:F5"/>
    <mergeCell ref="G4:G5"/>
    <mergeCell ref="H4:H5"/>
    <mergeCell ref="I4:I5"/>
    <mergeCell ref="J4:J5"/>
    <mergeCell ref="K4:K5"/>
    <mergeCell ref="L4:L5"/>
  </mergeCells>
  <printOptions horizontalCentered="1" gridLinesSet="0"/>
  <pageMargins left="0.19685039370078741" right="0.19685039370078741" top="0.59055118110236227" bottom="0.59055118110236227" header="0" footer="0"/>
  <pageSetup scale="45" orientation="portrait" r:id="rId4"/>
  <headerFooter alignWithMargins="0">
    <oddHeader xml:space="preserve">&amp;C
</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V81"/>
  <sheetViews>
    <sheetView showGridLines="0" view="pageBreakPreview" zoomScaleNormal="100" zoomScaleSheetLayoutView="100" workbookViewId="0">
      <pane xSplit="5" topLeftCell="F1" activePane="topRight" state="frozen"/>
      <selection activeCell="G21" sqref="G21"/>
      <selection pane="topRight" activeCell="I7" sqref="I7"/>
    </sheetView>
  </sheetViews>
  <sheetFormatPr baseColWidth="10" defaultColWidth="9.77734375" defaultRowHeight="15"/>
  <cols>
    <col min="1" max="2" width="2.77734375" style="105" customWidth="1"/>
    <col min="3" max="4" width="2.77734375" style="94" customWidth="1"/>
    <col min="5" max="5" width="25.33203125" style="94" customWidth="1"/>
    <col min="6" max="6" width="11.77734375" style="106" customWidth="1"/>
    <col min="7" max="10" width="11.77734375" style="109" customWidth="1"/>
    <col min="11" max="15" width="11.77734375" style="106" customWidth="1"/>
    <col min="16" max="16" width="2.21875" style="106" customWidth="1"/>
    <col min="17" max="17" width="12.77734375" style="106" customWidth="1"/>
    <col min="18" max="18" width="12.33203125" style="106" customWidth="1"/>
    <col min="19" max="19" width="8.33203125" style="110" customWidth="1"/>
    <col min="20" max="20" width="13.33203125" style="94" bestFit="1" customWidth="1"/>
    <col min="21" max="21" width="16.44140625" style="94" customWidth="1"/>
    <col min="22" max="22" width="19.44140625" style="94" bestFit="1" customWidth="1"/>
    <col min="23" max="16384" width="9.77734375" style="94"/>
  </cols>
  <sheetData>
    <row r="1" spans="1:19" s="530" customFormat="1" ht="24.95" customHeight="1">
      <c r="A1" s="275" t="s">
        <v>587</v>
      </c>
      <c r="B1" s="275"/>
      <c r="C1" s="275"/>
      <c r="D1" s="275"/>
      <c r="E1" s="275"/>
      <c r="F1" s="275"/>
      <c r="G1" s="275"/>
      <c r="H1" s="257"/>
      <c r="I1" s="257"/>
      <c r="J1" s="257"/>
      <c r="K1" s="257"/>
      <c r="L1" s="257"/>
      <c r="M1" s="257"/>
      <c r="N1" s="257"/>
      <c r="O1" s="257"/>
      <c r="P1" s="257"/>
      <c r="Q1" s="257"/>
      <c r="R1" s="705" t="s">
        <v>61</v>
      </c>
      <c r="S1" s="705"/>
    </row>
    <row r="2" spans="1:19" s="9" customFormat="1" ht="24.95" customHeight="1">
      <c r="A2" s="256" t="s">
        <v>504</v>
      </c>
      <c r="B2" s="258"/>
      <c r="C2" s="258"/>
      <c r="D2" s="258"/>
      <c r="E2" s="258"/>
      <c r="F2" s="258"/>
      <c r="G2" s="258"/>
      <c r="H2" s="532"/>
      <c r="I2" s="532"/>
      <c r="J2" s="532"/>
      <c r="K2" s="532"/>
      <c r="L2" s="532"/>
      <c r="M2" s="532"/>
      <c r="N2" s="532"/>
      <c r="O2" s="532"/>
      <c r="P2" s="532"/>
      <c r="Q2" s="532"/>
      <c r="R2" s="532"/>
      <c r="S2" s="532"/>
    </row>
    <row r="3" spans="1:19" ht="24.95" customHeight="1">
      <c r="A3" s="260"/>
      <c r="B3" s="261"/>
      <c r="C3" s="261"/>
      <c r="D3" s="261"/>
      <c r="E3" s="261"/>
      <c r="F3" s="262"/>
      <c r="G3" s="256"/>
      <c r="H3" s="196"/>
      <c r="I3" s="196"/>
      <c r="J3" s="196"/>
      <c r="K3" s="196"/>
      <c r="L3" s="196"/>
      <c r="M3" s="196"/>
      <c r="N3" s="196"/>
      <c r="O3" s="196"/>
      <c r="P3" s="196"/>
      <c r="Q3" s="263"/>
      <c r="R3" s="263"/>
      <c r="S3" s="264"/>
    </row>
    <row r="4" spans="1:19" ht="24.95" customHeight="1">
      <c r="A4" s="706" t="s">
        <v>62</v>
      </c>
      <c r="B4" s="706"/>
      <c r="C4" s="706"/>
      <c r="D4" s="706"/>
      <c r="E4" s="706"/>
      <c r="F4" s="688">
        <v>2007</v>
      </c>
      <c r="G4" s="688">
        <v>2008</v>
      </c>
      <c r="H4" s="688">
        <v>2009</v>
      </c>
      <c r="I4" s="688">
        <v>2010</v>
      </c>
      <c r="J4" s="688">
        <v>2011</v>
      </c>
      <c r="K4" s="688">
        <v>2012</v>
      </c>
      <c r="L4" s="688">
        <v>2013</v>
      </c>
      <c r="M4" s="688">
        <v>2014</v>
      </c>
      <c r="N4" s="688">
        <v>2015</v>
      </c>
      <c r="O4" s="688">
        <v>2016</v>
      </c>
      <c r="P4" s="583"/>
      <c r="Q4" s="708" t="s">
        <v>503</v>
      </c>
      <c r="R4" s="708"/>
      <c r="S4" s="708"/>
    </row>
    <row r="5" spans="1:19" ht="24.95" customHeight="1">
      <c r="A5" s="707"/>
      <c r="B5" s="707"/>
      <c r="C5" s="707"/>
      <c r="D5" s="707"/>
      <c r="E5" s="707"/>
      <c r="F5" s="689"/>
      <c r="G5" s="689"/>
      <c r="H5" s="689"/>
      <c r="I5" s="689"/>
      <c r="J5" s="689"/>
      <c r="K5" s="689"/>
      <c r="L5" s="689"/>
      <c r="M5" s="689"/>
      <c r="N5" s="689"/>
      <c r="O5" s="689"/>
      <c r="P5" s="584"/>
      <c r="Q5" s="276" t="s">
        <v>63</v>
      </c>
      <c r="R5" s="276" t="s">
        <v>64</v>
      </c>
      <c r="S5" s="276" t="s">
        <v>18</v>
      </c>
    </row>
    <row r="6" spans="1:19" s="9" customFormat="1" ht="24.95" customHeight="1">
      <c r="A6" s="268" t="s">
        <v>65</v>
      </c>
      <c r="B6" s="265"/>
      <c r="C6" s="200"/>
      <c r="D6" s="200"/>
      <c r="E6" s="200"/>
      <c r="F6" s="266"/>
      <c r="G6" s="266"/>
      <c r="H6" s="266"/>
      <c r="I6" s="266"/>
      <c r="J6" s="265"/>
      <c r="K6" s="265"/>
      <c r="L6" s="266"/>
      <c r="M6" s="266"/>
      <c r="N6" s="266"/>
      <c r="O6" s="266"/>
      <c r="P6" s="266"/>
      <c r="Q6" s="266"/>
      <c r="R6" s="266"/>
      <c r="S6" s="267"/>
    </row>
    <row r="7" spans="1:19" ht="24.95" customHeight="1">
      <c r="A7" s="212"/>
      <c r="B7" s="212" t="s">
        <v>481</v>
      </c>
      <c r="C7" s="207"/>
      <c r="D7" s="207"/>
      <c r="E7" s="204"/>
      <c r="F7" s="277"/>
      <c r="G7" s="277"/>
      <c r="H7" s="277"/>
      <c r="I7" s="277"/>
      <c r="J7" s="207"/>
      <c r="K7" s="207"/>
      <c r="L7" s="277"/>
      <c r="M7" s="277"/>
      <c r="N7" s="277"/>
      <c r="O7" s="277"/>
      <c r="P7" s="277"/>
      <c r="Q7" s="277"/>
      <c r="R7" s="277"/>
      <c r="S7" s="162"/>
    </row>
    <row r="8" spans="1:19" s="97" customFormat="1" ht="24.95" customHeight="1">
      <c r="A8" s="589"/>
      <c r="B8" s="589" t="s">
        <v>28</v>
      </c>
      <c r="C8" s="278"/>
      <c r="D8" s="278"/>
      <c r="E8" s="279"/>
      <c r="F8" s="280">
        <v>945046.38337291765</v>
      </c>
      <c r="G8" s="280">
        <v>1006935.1825507985</v>
      </c>
      <c r="H8" s="280">
        <v>1018096.915867143</v>
      </c>
      <c r="I8" s="280">
        <v>1131624.159716126</v>
      </c>
      <c r="J8" s="280">
        <v>1232459.2028860564</v>
      </c>
      <c r="K8" s="280">
        <v>1341249.3775364337</v>
      </c>
      <c r="L8" s="280">
        <v>1420533.8361454981</v>
      </c>
      <c r="M8" s="280">
        <v>1534790.6610691273</v>
      </c>
      <c r="N8" s="280">
        <v>1653994.9904685288</v>
      </c>
      <c r="O8" s="280">
        <v>1793865.6418356015</v>
      </c>
      <c r="P8" s="281"/>
      <c r="Q8" s="280">
        <v>21785270.699000001</v>
      </c>
      <c r="R8" s="280">
        <v>1982960.8805304689</v>
      </c>
      <c r="S8" s="280">
        <v>9.1023008523896465</v>
      </c>
    </row>
    <row r="9" spans="1:19" ht="24.95" customHeight="1">
      <c r="A9" s="212"/>
      <c r="B9" s="212" t="s">
        <v>148</v>
      </c>
      <c r="C9" s="207"/>
      <c r="D9" s="207"/>
      <c r="E9" s="204"/>
      <c r="F9" s="283"/>
      <c r="G9" s="283"/>
      <c r="H9" s="283"/>
      <c r="I9" s="283"/>
      <c r="J9" s="283"/>
      <c r="K9" s="283"/>
      <c r="L9" s="283"/>
      <c r="M9" s="283"/>
      <c r="N9" s="283"/>
      <c r="O9" s="283"/>
      <c r="P9" s="283"/>
      <c r="Q9" s="283"/>
      <c r="R9" s="283"/>
      <c r="S9" s="284"/>
    </row>
    <row r="10" spans="1:19" s="98" customFormat="1" ht="24.95" customHeight="1">
      <c r="A10" s="589"/>
      <c r="B10" s="589" t="s">
        <v>28</v>
      </c>
      <c r="C10" s="278"/>
      <c r="D10" s="278"/>
      <c r="E10" s="279"/>
      <c r="F10" s="280">
        <v>909155.34499999997</v>
      </c>
      <c r="G10" s="280">
        <v>981146.43100000022</v>
      </c>
      <c r="H10" s="280">
        <v>975921.43299999984</v>
      </c>
      <c r="I10" s="280">
        <v>1085724.1529999999</v>
      </c>
      <c r="J10" s="280">
        <v>1190034.6390000004</v>
      </c>
      <c r="K10" s="280">
        <v>1300309.612</v>
      </c>
      <c r="L10" s="280">
        <v>1365154.2290000003</v>
      </c>
      <c r="M10" s="280">
        <v>1455358.7620000001</v>
      </c>
      <c r="N10" s="280">
        <v>1558320.8990000002</v>
      </c>
      <c r="O10" s="280">
        <v>1681765.9879999999</v>
      </c>
      <c r="P10" s="281"/>
      <c r="Q10" s="280">
        <v>20545477.381750003</v>
      </c>
      <c r="R10" s="280">
        <v>1870111.1628465522</v>
      </c>
      <c r="S10" s="280">
        <v>9.1023008523896465</v>
      </c>
    </row>
    <row r="11" spans="1:19" s="535" customFormat="1" ht="24.95" customHeight="1">
      <c r="A11" s="199" t="s">
        <v>66</v>
      </c>
      <c r="B11" s="533"/>
      <c r="C11" s="199"/>
      <c r="D11" s="199"/>
      <c r="E11" s="229"/>
      <c r="F11" s="534"/>
      <c r="G11" s="534"/>
      <c r="H11" s="534"/>
      <c r="I11" s="534"/>
      <c r="J11" s="533"/>
      <c r="K11" s="533"/>
      <c r="L11" s="533"/>
      <c r="M11" s="533"/>
      <c r="N11" s="533"/>
      <c r="O11" s="533"/>
      <c r="P11" s="533"/>
      <c r="Q11" s="534"/>
      <c r="R11" s="533"/>
      <c r="S11" s="534"/>
    </row>
    <row r="12" spans="1:19" ht="24.95" customHeight="1">
      <c r="A12" s="204"/>
      <c r="B12" s="204" t="s">
        <v>67</v>
      </c>
      <c r="C12" s="204"/>
      <c r="D12" s="204"/>
      <c r="E12" s="285"/>
      <c r="F12" s="286"/>
      <c r="G12" s="286"/>
      <c r="H12" s="286"/>
      <c r="I12" s="286"/>
      <c r="J12" s="207"/>
      <c r="K12" s="207"/>
      <c r="L12" s="207"/>
      <c r="M12" s="207"/>
      <c r="N12" s="207"/>
      <c r="O12" s="207"/>
      <c r="P12" s="207"/>
      <c r="Q12" s="286"/>
      <c r="R12" s="207"/>
      <c r="S12" s="286"/>
    </row>
    <row r="13" spans="1:19" ht="24.95" customHeight="1">
      <c r="A13" s="204"/>
      <c r="B13" s="204" t="s">
        <v>59</v>
      </c>
      <c r="C13" s="204"/>
      <c r="D13" s="204"/>
      <c r="E13" s="285"/>
      <c r="F13" s="286"/>
      <c r="G13" s="286"/>
      <c r="H13" s="286"/>
      <c r="I13" s="286"/>
      <c r="J13" s="207"/>
      <c r="K13" s="207"/>
      <c r="L13" s="207"/>
      <c r="M13" s="207"/>
      <c r="N13" s="207"/>
      <c r="O13" s="207"/>
      <c r="P13" s="207"/>
      <c r="Q13" s="286"/>
      <c r="R13" s="207"/>
      <c r="S13" s="286"/>
    </row>
    <row r="14" spans="1:19" s="97" customFormat="1" ht="24.95" customHeight="1">
      <c r="A14" s="279"/>
      <c r="B14" s="589"/>
      <c r="C14" s="690" t="s">
        <v>391</v>
      </c>
      <c r="D14" s="690"/>
      <c r="E14" s="690"/>
      <c r="F14" s="287">
        <v>48.88</v>
      </c>
      <c r="G14" s="287">
        <v>50.84</v>
      </c>
      <c r="H14" s="287">
        <v>53.19</v>
      </c>
      <c r="I14" s="287">
        <v>55.77</v>
      </c>
      <c r="J14" s="287">
        <v>58.06</v>
      </c>
      <c r="K14" s="287">
        <v>60.75</v>
      </c>
      <c r="L14" s="287">
        <v>63.07</v>
      </c>
      <c r="M14" s="287">
        <v>65.53</v>
      </c>
      <c r="N14" s="287">
        <v>70.099999999999994</v>
      </c>
      <c r="O14" s="287">
        <v>73.040000000000006</v>
      </c>
      <c r="P14" s="287"/>
      <c r="Q14" s="287">
        <v>80.040000000000006</v>
      </c>
      <c r="R14" s="287">
        <v>80.040000000000006</v>
      </c>
      <c r="S14" s="287" t="s">
        <v>54</v>
      </c>
    </row>
    <row r="15" spans="1:19" s="98" customFormat="1" ht="24.95" customHeight="1">
      <c r="A15" s="204"/>
      <c r="B15" s="212"/>
      <c r="C15" s="212" t="s">
        <v>69</v>
      </c>
      <c r="D15" s="212"/>
      <c r="E15" s="285"/>
      <c r="F15" s="288">
        <v>47.6</v>
      </c>
      <c r="G15" s="288">
        <v>49.5</v>
      </c>
      <c r="H15" s="288">
        <v>51.95</v>
      </c>
      <c r="I15" s="288">
        <v>54.47</v>
      </c>
      <c r="J15" s="289">
        <v>56.7</v>
      </c>
      <c r="K15" s="289">
        <v>59.08</v>
      </c>
      <c r="L15" s="289">
        <v>61.4</v>
      </c>
      <c r="M15" s="289">
        <v>63.77</v>
      </c>
      <c r="N15" s="289">
        <v>70.099999999999994</v>
      </c>
      <c r="O15" s="289">
        <v>73.040000000000006</v>
      </c>
      <c r="P15" s="289"/>
      <c r="Q15" s="289">
        <v>80.040000000000006</v>
      </c>
      <c r="R15" s="289">
        <v>80.040000000000006</v>
      </c>
      <c r="S15" s="284" t="s">
        <v>54</v>
      </c>
    </row>
    <row r="16" spans="1:19" s="97" customFormat="1" ht="24.95" customHeight="1">
      <c r="A16" s="279"/>
      <c r="B16" s="589"/>
      <c r="C16" s="589" t="s">
        <v>70</v>
      </c>
      <c r="D16" s="589"/>
      <c r="E16" s="290"/>
      <c r="F16" s="287">
        <v>50.57</v>
      </c>
      <c r="G16" s="287">
        <v>52.59</v>
      </c>
      <c r="H16" s="287">
        <v>54.8</v>
      </c>
      <c r="I16" s="287">
        <v>57.46</v>
      </c>
      <c r="J16" s="291">
        <v>59.82</v>
      </c>
      <c r="K16" s="291">
        <v>62.33</v>
      </c>
      <c r="L16" s="291">
        <v>64.760000000000005</v>
      </c>
      <c r="M16" s="291">
        <v>67.290000000000006</v>
      </c>
      <c r="N16" s="291">
        <v>70.099999999999994</v>
      </c>
      <c r="O16" s="291">
        <v>73.040000000000006</v>
      </c>
      <c r="P16" s="291"/>
      <c r="Q16" s="287">
        <v>80.040000000000006</v>
      </c>
      <c r="R16" s="287">
        <v>80.040000000000006</v>
      </c>
      <c r="S16" s="287" t="s">
        <v>54</v>
      </c>
    </row>
    <row r="17" spans="1:22" s="535" customFormat="1" ht="24.95" customHeight="1">
      <c r="A17" s="199" t="s">
        <v>71</v>
      </c>
      <c r="B17" s="199"/>
      <c r="C17" s="229"/>
      <c r="D17" s="229"/>
      <c r="E17" s="229"/>
      <c r="F17" s="536"/>
      <c r="G17" s="536"/>
      <c r="H17" s="536"/>
      <c r="I17" s="536"/>
      <c r="J17" s="537"/>
      <c r="K17" s="537"/>
      <c r="L17" s="537"/>
      <c r="M17" s="537"/>
      <c r="N17" s="537"/>
      <c r="O17" s="537"/>
      <c r="P17" s="537"/>
      <c r="Q17" s="536"/>
      <c r="R17" s="537"/>
      <c r="S17" s="538"/>
    </row>
    <row r="18" spans="1:22" ht="24.95" customHeight="1">
      <c r="A18" s="212"/>
      <c r="B18" s="212" t="s">
        <v>482</v>
      </c>
      <c r="C18" s="212"/>
      <c r="D18" s="212"/>
      <c r="E18" s="212"/>
      <c r="F18" s="292"/>
      <c r="G18" s="292"/>
      <c r="H18" s="292"/>
      <c r="I18" s="292"/>
      <c r="J18" s="293"/>
      <c r="K18" s="293"/>
      <c r="L18" s="293"/>
      <c r="M18" s="293"/>
      <c r="N18" s="293"/>
      <c r="O18" s="293"/>
      <c r="P18" s="293"/>
      <c r="Q18" s="292"/>
      <c r="R18" s="293"/>
      <c r="S18" s="284"/>
      <c r="T18" s="294"/>
    </row>
    <row r="19" spans="1:22" s="98" customFormat="1" ht="24.95" customHeight="1">
      <c r="A19" s="589"/>
      <c r="B19" s="589" t="s">
        <v>30</v>
      </c>
      <c r="C19" s="589"/>
      <c r="D19" s="589"/>
      <c r="E19" s="589"/>
      <c r="F19" s="295">
        <v>16897179.199999999</v>
      </c>
      <c r="G19" s="295">
        <v>22251102.800000001</v>
      </c>
      <c r="H19" s="295">
        <v>23150262.699999999</v>
      </c>
      <c r="I19" s="295">
        <v>21585249.600000001</v>
      </c>
      <c r="J19" s="295">
        <v>21919231.699999999</v>
      </c>
      <c r="K19" s="295">
        <v>25375685.800000001</v>
      </c>
      <c r="L19" s="295">
        <v>34094493.399999999</v>
      </c>
      <c r="M19" s="295">
        <v>43680788.899999999</v>
      </c>
      <c r="N19" s="295">
        <v>68346982</v>
      </c>
      <c r="O19" s="295">
        <v>90408641.099999994</v>
      </c>
      <c r="P19" s="295"/>
      <c r="Q19" s="281">
        <v>589486084.5</v>
      </c>
      <c r="R19" s="281">
        <v>49251341.700000003</v>
      </c>
      <c r="S19" s="282">
        <v>8.3549625673988235</v>
      </c>
      <c r="T19" s="296"/>
    </row>
    <row r="20" spans="1:22" ht="24.95" customHeight="1">
      <c r="A20" s="212"/>
      <c r="B20" s="695" t="s">
        <v>483</v>
      </c>
      <c r="C20" s="695"/>
      <c r="D20" s="695"/>
      <c r="E20" s="695"/>
      <c r="F20" s="292"/>
      <c r="G20" s="292"/>
      <c r="H20" s="292"/>
      <c r="I20" s="292"/>
      <c r="J20" s="293"/>
      <c r="K20" s="293"/>
      <c r="L20" s="293"/>
      <c r="M20" s="293"/>
      <c r="N20" s="293"/>
      <c r="O20" s="293"/>
      <c r="P20" s="293"/>
      <c r="Q20" s="292"/>
      <c r="R20" s="293"/>
      <c r="S20" s="284"/>
      <c r="T20" s="294"/>
    </row>
    <row r="21" spans="1:22" s="97" customFormat="1" ht="24.95" customHeight="1">
      <c r="A21" s="212"/>
      <c r="B21" s="212" t="s">
        <v>30</v>
      </c>
      <c r="C21" s="297"/>
      <c r="D21" s="297"/>
      <c r="E21" s="212"/>
      <c r="F21" s="292">
        <v>19327187.572930001</v>
      </c>
      <c r="G21" s="292">
        <v>31516826.759999998</v>
      </c>
      <c r="H21" s="292">
        <v>29833094.994650003</v>
      </c>
      <c r="I21" s="292">
        <v>33282682.75812</v>
      </c>
      <c r="J21" s="292">
        <v>33711536.837030001</v>
      </c>
      <c r="K21" s="292">
        <v>34299067.469489999</v>
      </c>
      <c r="L21" s="292">
        <v>36213331.046999998</v>
      </c>
      <c r="M21" s="292">
        <v>47903874.790619999</v>
      </c>
      <c r="N21" s="298">
        <v>41235651.399999999</v>
      </c>
      <c r="O21" s="298">
        <v>46686826.833999999</v>
      </c>
      <c r="P21" s="292"/>
      <c r="Q21" s="292" t="s">
        <v>54</v>
      </c>
      <c r="R21" s="298">
        <v>48288462.469999999</v>
      </c>
      <c r="S21" s="284" t="s">
        <v>54</v>
      </c>
      <c r="T21" s="299"/>
    </row>
    <row r="22" spans="1:22" s="98" customFormat="1" ht="24.95" customHeight="1">
      <c r="A22" s="589"/>
      <c r="B22" s="589"/>
      <c r="C22" s="589" t="s">
        <v>423</v>
      </c>
      <c r="D22" s="589"/>
      <c r="E22" s="589"/>
      <c r="F22" s="295">
        <v>11194503.045820002</v>
      </c>
      <c r="G22" s="295">
        <v>21946820.219999999</v>
      </c>
      <c r="H22" s="295">
        <v>19491920.275880001</v>
      </c>
      <c r="I22" s="295">
        <v>24369044.787119996</v>
      </c>
      <c r="J22" s="295">
        <v>23889218.402029995</v>
      </c>
      <c r="K22" s="295">
        <v>24694201.933490001</v>
      </c>
      <c r="L22" s="295">
        <v>25861853.048999999</v>
      </c>
      <c r="M22" s="295">
        <v>36564983.314620003</v>
      </c>
      <c r="N22" s="300">
        <v>29752084.359000001</v>
      </c>
      <c r="O22" s="300">
        <v>34496720.184</v>
      </c>
      <c r="P22" s="295"/>
      <c r="Q22" s="300" t="s">
        <v>54</v>
      </c>
      <c r="R22" s="300">
        <v>34810248.340000004</v>
      </c>
      <c r="S22" s="300" t="s">
        <v>54</v>
      </c>
      <c r="T22" s="301"/>
    </row>
    <row r="23" spans="1:22" s="97" customFormat="1" ht="24.95" customHeight="1">
      <c r="A23" s="204"/>
      <c r="B23" s="204"/>
      <c r="C23" s="204" t="s">
        <v>72</v>
      </c>
      <c r="D23" s="204"/>
      <c r="E23" s="204"/>
      <c r="F23" s="292">
        <v>7901945.68939</v>
      </c>
      <c r="G23" s="292">
        <v>9570006.5399999991</v>
      </c>
      <c r="H23" s="292">
        <v>10082849.01977</v>
      </c>
      <c r="I23" s="292">
        <v>8913637.9710000027</v>
      </c>
      <c r="J23" s="292">
        <v>9822318.4350000005</v>
      </c>
      <c r="K23" s="292">
        <v>9604865.5360000003</v>
      </c>
      <c r="L23" s="292">
        <v>10351477.998</v>
      </c>
      <c r="M23" s="292">
        <v>11338891.476</v>
      </c>
      <c r="N23" s="277">
        <v>11483567.071</v>
      </c>
      <c r="O23" s="277">
        <v>12190106.65</v>
      </c>
      <c r="P23" s="292"/>
      <c r="Q23" s="292" t="s">
        <v>54</v>
      </c>
      <c r="R23" s="277">
        <v>13478214.140000001</v>
      </c>
      <c r="S23" s="284" t="s">
        <v>54</v>
      </c>
      <c r="T23" s="299"/>
    </row>
    <row r="24" spans="1:22" s="98" customFormat="1" ht="24.95" customHeight="1">
      <c r="A24" s="279"/>
      <c r="B24" s="279"/>
      <c r="C24" s="279" t="s">
        <v>73</v>
      </c>
      <c r="D24" s="279"/>
      <c r="E24" s="279"/>
      <c r="F24" s="295">
        <v>230738.83772000001</v>
      </c>
      <c r="G24" s="295">
        <v>0</v>
      </c>
      <c r="H24" s="295">
        <v>258325.69899999999</v>
      </c>
      <c r="I24" s="295">
        <v>0</v>
      </c>
      <c r="J24" s="295">
        <v>0</v>
      </c>
      <c r="K24" s="295">
        <v>0</v>
      </c>
      <c r="L24" s="295">
        <v>0</v>
      </c>
      <c r="M24" s="295">
        <v>0</v>
      </c>
      <c r="N24" s="295">
        <v>0</v>
      </c>
      <c r="O24" s="295">
        <v>0</v>
      </c>
      <c r="P24" s="295"/>
      <c r="Q24" s="295" t="s">
        <v>54</v>
      </c>
      <c r="R24" s="295">
        <v>0</v>
      </c>
      <c r="S24" s="295" t="s">
        <v>54</v>
      </c>
      <c r="T24" s="301"/>
    </row>
    <row r="25" spans="1:22" ht="25.5" customHeight="1">
      <c r="A25" s="212"/>
      <c r="B25" s="212" t="s">
        <v>484</v>
      </c>
      <c r="C25" s="207"/>
      <c r="D25" s="207"/>
      <c r="E25" s="204"/>
      <c r="F25" s="292"/>
      <c r="G25" s="292"/>
      <c r="H25" s="292"/>
      <c r="I25" s="292"/>
      <c r="J25" s="293"/>
      <c r="K25" s="293"/>
      <c r="L25" s="293"/>
      <c r="M25" s="293"/>
      <c r="N25" s="293"/>
      <c r="O25" s="293"/>
      <c r="P25" s="293"/>
      <c r="Q25" s="292"/>
      <c r="R25" s="293"/>
      <c r="S25" s="284"/>
      <c r="T25" s="294"/>
    </row>
    <row r="26" spans="1:22" s="97" customFormat="1" ht="15.75" customHeight="1">
      <c r="A26" s="212"/>
      <c r="B26" s="212" t="s">
        <v>30</v>
      </c>
      <c r="C26" s="297"/>
      <c r="D26" s="297"/>
      <c r="E26" s="204"/>
      <c r="F26" s="292">
        <v>116530235.40000001</v>
      </c>
      <c r="G26" s="292">
        <v>147992564.19999999</v>
      </c>
      <c r="H26" s="292">
        <v>152712865.69999999</v>
      </c>
      <c r="I26" s="292">
        <v>171651094.80000001</v>
      </c>
      <c r="J26" s="292">
        <v>184527925.80000001</v>
      </c>
      <c r="K26" s="292">
        <v>200597518.80000001</v>
      </c>
      <c r="L26" s="292">
        <v>219586339.30000001</v>
      </c>
      <c r="M26" s="292">
        <v>258704204.90000001</v>
      </c>
      <c r="N26" s="292">
        <v>246144883.59999999</v>
      </c>
      <c r="O26" s="292">
        <v>275773701.10000002</v>
      </c>
      <c r="P26" s="292"/>
      <c r="Q26" s="292">
        <v>4947608300</v>
      </c>
      <c r="R26" s="292">
        <v>286997082.5</v>
      </c>
      <c r="S26" s="284">
        <v>5.8007236041705239</v>
      </c>
      <c r="T26" s="299"/>
    </row>
    <row r="27" spans="1:22" s="98" customFormat="1" ht="24.95" customHeight="1">
      <c r="A27" s="279"/>
      <c r="B27" s="279"/>
      <c r="C27" s="589" t="s">
        <v>74</v>
      </c>
      <c r="D27" s="589"/>
      <c r="E27" s="279"/>
      <c r="F27" s="295">
        <v>111743767</v>
      </c>
      <c r="G27" s="295">
        <v>142070927.09999999</v>
      </c>
      <c r="H27" s="295">
        <v>146713323.69999999</v>
      </c>
      <c r="I27" s="295">
        <v>164747473</v>
      </c>
      <c r="J27" s="295">
        <v>179516961.59999999</v>
      </c>
      <c r="K27" s="295">
        <v>190890464.69999999</v>
      </c>
      <c r="L27" s="295">
        <v>215711414.19999999</v>
      </c>
      <c r="M27" s="295">
        <v>244773310.5</v>
      </c>
      <c r="N27" s="295">
        <v>240013401.09999999</v>
      </c>
      <c r="O27" s="295">
        <v>271319437.10000002</v>
      </c>
      <c r="P27" s="295"/>
      <c r="Q27" s="295">
        <v>4947608300</v>
      </c>
      <c r="R27" s="295">
        <v>280414401.60000002</v>
      </c>
      <c r="S27" s="282">
        <v>5.6676758667415132</v>
      </c>
      <c r="T27" s="301"/>
    </row>
    <row r="28" spans="1:22" s="97" customFormat="1" ht="25.5" customHeight="1">
      <c r="A28" s="212"/>
      <c r="B28" s="212"/>
      <c r="C28" s="212" t="s">
        <v>75</v>
      </c>
      <c r="D28" s="212"/>
      <c r="E28" s="212"/>
      <c r="F28" s="292">
        <v>4786468.4000000004</v>
      </c>
      <c r="G28" s="292">
        <v>4515064.4000000004</v>
      </c>
      <c r="H28" s="292">
        <v>4961152.8</v>
      </c>
      <c r="I28" s="292">
        <v>4990058.2</v>
      </c>
      <c r="J28" s="292">
        <v>4635296.0999999996</v>
      </c>
      <c r="K28" s="292">
        <v>9571297.9000000004</v>
      </c>
      <c r="L28" s="292">
        <v>3714338.4</v>
      </c>
      <c r="M28" s="292">
        <v>13790991.5</v>
      </c>
      <c r="N28" s="292">
        <v>6094651.7999999998</v>
      </c>
      <c r="O28" s="292">
        <v>4395554.4000000004</v>
      </c>
      <c r="P28" s="292"/>
      <c r="Q28" s="292">
        <v>0</v>
      </c>
      <c r="R28" s="292">
        <v>6507512.5999999996</v>
      </c>
      <c r="S28" s="284" t="s">
        <v>54</v>
      </c>
      <c r="T28" s="299"/>
    </row>
    <row r="29" spans="1:22" ht="17.25" customHeight="1">
      <c r="A29" s="204"/>
      <c r="B29" s="204" t="s">
        <v>126</v>
      </c>
      <c r="C29" s="207"/>
      <c r="D29" s="207"/>
      <c r="E29" s="212"/>
      <c r="F29" s="288"/>
      <c r="G29" s="288"/>
      <c r="H29" s="288"/>
      <c r="I29" s="288"/>
      <c r="J29" s="293"/>
      <c r="K29" s="293"/>
      <c r="L29" s="293"/>
      <c r="M29" s="293"/>
      <c r="N29" s="293"/>
      <c r="O29" s="293"/>
      <c r="P29" s="293"/>
      <c r="Q29" s="288"/>
      <c r="R29" s="293"/>
      <c r="S29" s="284"/>
      <c r="T29" s="294"/>
    </row>
    <row r="30" spans="1:22" s="98" customFormat="1" ht="17.25" customHeight="1">
      <c r="A30" s="279"/>
      <c r="B30" s="589" t="s">
        <v>30</v>
      </c>
      <c r="C30" s="278"/>
      <c r="D30" s="278"/>
      <c r="E30" s="589"/>
      <c r="F30" s="287">
        <v>111403577</v>
      </c>
      <c r="G30" s="287">
        <v>141399529.80000001</v>
      </c>
      <c r="H30" s="287">
        <v>144237585.59999999</v>
      </c>
      <c r="I30" s="287">
        <v>166612075.19999999</v>
      </c>
      <c r="J30" s="287">
        <v>179430831.69999999</v>
      </c>
      <c r="K30" s="287">
        <v>194377866.40000001</v>
      </c>
      <c r="L30" s="287">
        <v>208297291.09999999</v>
      </c>
      <c r="M30" s="287">
        <v>248501680</v>
      </c>
      <c r="N30" s="287">
        <v>240106069.5</v>
      </c>
      <c r="O30" s="287">
        <v>272073966.30000001</v>
      </c>
      <c r="P30" s="287"/>
      <c r="Q30" s="591">
        <v>5265412848.3789997</v>
      </c>
      <c r="R30" s="287">
        <v>284755825.10000002</v>
      </c>
      <c r="S30" s="282">
        <v>5.4080436482329093</v>
      </c>
      <c r="T30" s="301"/>
    </row>
    <row r="31" spans="1:22" s="97" customFormat="1" ht="17.25" customHeight="1">
      <c r="A31" s="204"/>
      <c r="B31" s="204"/>
      <c r="C31" s="204" t="s">
        <v>76</v>
      </c>
      <c r="D31" s="204"/>
      <c r="E31" s="204"/>
      <c r="F31" s="292">
        <v>949992.4</v>
      </c>
      <c r="G31" s="292">
        <v>1125457.5</v>
      </c>
      <c r="H31" s="292">
        <v>1173083.3999999999</v>
      </c>
      <c r="I31" s="292">
        <v>1243886.1000000001</v>
      </c>
      <c r="J31" s="292">
        <v>1315923.1000000001</v>
      </c>
      <c r="K31" s="292">
        <v>1371075</v>
      </c>
      <c r="L31" s="292">
        <v>1412140.7</v>
      </c>
      <c r="M31" s="292">
        <v>1536928.7</v>
      </c>
      <c r="N31" s="292">
        <v>1541387.4</v>
      </c>
      <c r="O31" s="292">
        <v>1586642.6</v>
      </c>
      <c r="P31" s="292"/>
      <c r="Q31" s="592">
        <v>14838446.535</v>
      </c>
      <c r="R31" s="292">
        <v>1675935.4</v>
      </c>
      <c r="S31" s="284">
        <v>11.294547552851359</v>
      </c>
      <c r="T31" s="299"/>
    </row>
    <row r="32" spans="1:22" s="98" customFormat="1" ht="18" customHeight="1">
      <c r="A32" s="279"/>
      <c r="B32" s="279"/>
      <c r="C32" s="589" t="s">
        <v>77</v>
      </c>
      <c r="D32" s="589"/>
      <c r="E32" s="279"/>
      <c r="F32" s="295">
        <v>1503611.5</v>
      </c>
      <c r="G32" s="295">
        <v>1782192.2</v>
      </c>
      <c r="H32" s="295">
        <v>1937711.8</v>
      </c>
      <c r="I32" s="295">
        <v>2294689.2999999998</v>
      </c>
      <c r="J32" s="295">
        <v>2415214.2000000002</v>
      </c>
      <c r="K32" s="295">
        <v>2580419.7999999998</v>
      </c>
      <c r="L32" s="295">
        <v>2672947.4</v>
      </c>
      <c r="M32" s="295">
        <v>2842379.9</v>
      </c>
      <c r="N32" s="295">
        <v>2932286</v>
      </c>
      <c r="O32" s="295">
        <v>3203858.3</v>
      </c>
      <c r="P32" s="295"/>
      <c r="Q32" s="593">
        <v>60203782.567000002</v>
      </c>
      <c r="R32" s="295">
        <v>3231045.1</v>
      </c>
      <c r="S32" s="282">
        <v>5.3668473345577787</v>
      </c>
      <c r="T32" s="302"/>
      <c r="U32" s="4"/>
      <c r="V32" s="4"/>
    </row>
    <row r="33" spans="1:22" s="97" customFormat="1" ht="24.95" customHeight="1">
      <c r="A33" s="204"/>
      <c r="B33" s="204"/>
      <c r="C33" s="212" t="s">
        <v>553</v>
      </c>
      <c r="D33" s="212"/>
      <c r="E33" s="204"/>
      <c r="F33" s="288">
        <v>108949973.10000001</v>
      </c>
      <c r="G33" s="292">
        <v>138491880.09999999</v>
      </c>
      <c r="H33" s="288">
        <v>141126790.40000001</v>
      </c>
      <c r="I33" s="288">
        <v>163073499.80000001</v>
      </c>
      <c r="J33" s="288">
        <v>175699694.39999998</v>
      </c>
      <c r="K33" s="288">
        <v>190426371.59999999</v>
      </c>
      <c r="L33" s="288">
        <v>204212203</v>
      </c>
      <c r="M33" s="288">
        <v>244122371.40000001</v>
      </c>
      <c r="N33" s="288">
        <v>235632396.09999999</v>
      </c>
      <c r="O33" s="288">
        <v>267283465.40000001</v>
      </c>
      <c r="P33" s="288"/>
      <c r="Q33" s="592">
        <v>4064890425.0349998</v>
      </c>
      <c r="R33" s="288">
        <v>279848844.60000002</v>
      </c>
      <c r="S33" s="284">
        <v>6.8845359982265801</v>
      </c>
      <c r="T33" s="25"/>
      <c r="U33" s="303"/>
      <c r="V33" s="628"/>
    </row>
    <row r="34" spans="1:22" s="98" customFormat="1" ht="24.95" customHeight="1">
      <c r="A34" s="279"/>
      <c r="B34" s="279"/>
      <c r="C34" s="589" t="s">
        <v>554</v>
      </c>
      <c r="D34" s="589"/>
      <c r="E34" s="279"/>
      <c r="F34" s="287" t="s">
        <v>54</v>
      </c>
      <c r="G34" s="295" t="s">
        <v>54</v>
      </c>
      <c r="H34" s="295" t="s">
        <v>54</v>
      </c>
      <c r="I34" s="295" t="s">
        <v>54</v>
      </c>
      <c r="J34" s="295" t="s">
        <v>54</v>
      </c>
      <c r="K34" s="295" t="s">
        <v>54</v>
      </c>
      <c r="L34" s="295" t="s">
        <v>54</v>
      </c>
      <c r="M34" s="295" t="s">
        <v>54</v>
      </c>
      <c r="N34" s="295" t="s">
        <v>54</v>
      </c>
      <c r="O34" s="295" t="s">
        <v>54</v>
      </c>
      <c r="P34" s="295"/>
      <c r="Q34" s="593">
        <v>1125480194.2420001</v>
      </c>
      <c r="R34" s="295" t="s">
        <v>54</v>
      </c>
      <c r="S34" s="282" t="s">
        <v>54</v>
      </c>
      <c r="T34" s="299"/>
      <c r="U34" s="629"/>
      <c r="V34" s="628"/>
    </row>
    <row r="35" spans="1:22" s="97" customFormat="1" ht="24.95" customHeight="1">
      <c r="A35" s="299"/>
      <c r="B35" s="212" t="s">
        <v>410</v>
      </c>
      <c r="C35" s="212"/>
      <c r="D35" s="212"/>
      <c r="E35" s="204"/>
      <c r="F35" s="292">
        <v>114528841.59999999</v>
      </c>
      <c r="G35" s="292">
        <v>145025247.5</v>
      </c>
      <c r="H35" s="292">
        <v>148035519.69999999</v>
      </c>
      <c r="I35" s="292">
        <v>171786260.90000001</v>
      </c>
      <c r="J35" s="292">
        <v>175699694.40000001</v>
      </c>
      <c r="K35" s="292">
        <v>190426371.59999999</v>
      </c>
      <c r="L35" s="292">
        <v>204212203</v>
      </c>
      <c r="M35" s="288">
        <v>244122371.40000001</v>
      </c>
      <c r="N35" s="288">
        <v>235632396.09999999</v>
      </c>
      <c r="O35" s="288">
        <v>267283465.40000001</v>
      </c>
      <c r="P35" s="292"/>
      <c r="Q35" s="288">
        <v>5255867600</v>
      </c>
      <c r="R35" s="288">
        <v>279848844.60000002</v>
      </c>
      <c r="S35" s="284">
        <v>5.32450331511395</v>
      </c>
      <c r="T35" s="299"/>
      <c r="V35" s="100"/>
    </row>
    <row r="36" spans="1:22" ht="24.95" customHeight="1">
      <c r="A36" s="204"/>
      <c r="B36" s="204" t="s">
        <v>408</v>
      </c>
      <c r="C36" s="207"/>
      <c r="D36" s="207"/>
      <c r="E36" s="204"/>
      <c r="F36" s="292"/>
      <c r="G36" s="292"/>
      <c r="H36" s="292"/>
      <c r="I36" s="292"/>
      <c r="J36" s="293"/>
      <c r="K36" s="293"/>
      <c r="L36" s="293"/>
      <c r="M36" s="293"/>
      <c r="N36" s="293"/>
      <c r="O36" s="293"/>
      <c r="P36" s="293"/>
      <c r="Q36" s="292"/>
      <c r="R36" s="293"/>
      <c r="S36" s="284"/>
      <c r="T36" s="294"/>
      <c r="V36" s="100"/>
    </row>
    <row r="37" spans="1:22" ht="24.95" customHeight="1">
      <c r="A37" s="279"/>
      <c r="B37" s="589" t="s">
        <v>30</v>
      </c>
      <c r="C37" s="278"/>
      <c r="D37" s="278"/>
      <c r="E37" s="279"/>
      <c r="F37" s="295">
        <v>81162027.099999994</v>
      </c>
      <c r="G37" s="295">
        <v>105465247.59999999</v>
      </c>
      <c r="H37" s="295">
        <v>107725336.90000001</v>
      </c>
      <c r="I37" s="295">
        <v>126641059.7</v>
      </c>
      <c r="J37" s="295">
        <v>134132062.90000001</v>
      </c>
      <c r="K37" s="295">
        <v>147281230.5</v>
      </c>
      <c r="L37" s="295">
        <v>159263029.5</v>
      </c>
      <c r="M37" s="295">
        <v>184949063</v>
      </c>
      <c r="N37" s="295">
        <v>188703241.09999999</v>
      </c>
      <c r="O37" s="295">
        <v>217064475</v>
      </c>
      <c r="P37" s="295"/>
      <c r="Q37" s="295">
        <v>3931021600</v>
      </c>
      <c r="R37" s="295">
        <v>220761763.69999999</v>
      </c>
      <c r="S37" s="282">
        <v>5.6158878318043328</v>
      </c>
      <c r="T37" s="294"/>
      <c r="U37" s="99"/>
      <c r="V37" s="100"/>
    </row>
    <row r="38" spans="1:22" ht="24.95" customHeight="1">
      <c r="A38" s="204"/>
      <c r="B38" s="204"/>
      <c r="C38" s="204" t="s">
        <v>78</v>
      </c>
      <c r="D38" s="204"/>
      <c r="E38" s="204"/>
      <c r="F38" s="292">
        <v>61520163.100000001</v>
      </c>
      <c r="G38" s="292">
        <v>68141031.900000006</v>
      </c>
      <c r="H38" s="292">
        <v>73274687.400000006</v>
      </c>
      <c r="I38" s="292">
        <v>82801489.400000006</v>
      </c>
      <c r="J38" s="292">
        <v>91246313.299999997</v>
      </c>
      <c r="K38" s="292">
        <v>101743816.40000001</v>
      </c>
      <c r="L38" s="292">
        <v>109854952.2</v>
      </c>
      <c r="M38" s="292">
        <v>122185155.7</v>
      </c>
      <c r="N38" s="292">
        <v>130949749.7</v>
      </c>
      <c r="O38" s="292">
        <v>148753602.90000001</v>
      </c>
      <c r="P38" s="292"/>
      <c r="Q38" s="292">
        <v>2386480100</v>
      </c>
      <c r="R38" s="292">
        <v>148255740.59999999</v>
      </c>
      <c r="S38" s="284">
        <v>6.2123183260568569</v>
      </c>
      <c r="T38" s="294"/>
      <c r="V38" s="101"/>
    </row>
    <row r="39" spans="1:22" s="97" customFormat="1" ht="24.95" customHeight="1">
      <c r="A39" s="279"/>
      <c r="B39" s="279"/>
      <c r="C39" s="279" t="s">
        <v>551</v>
      </c>
      <c r="D39" s="279"/>
      <c r="E39" s="279"/>
      <c r="F39" s="295">
        <v>4447195.7</v>
      </c>
      <c r="G39" s="295">
        <v>9547033.9000000004</v>
      </c>
      <c r="H39" s="295">
        <v>8908206</v>
      </c>
      <c r="I39" s="295">
        <v>8740243.5</v>
      </c>
      <c r="J39" s="295">
        <v>10789955.5</v>
      </c>
      <c r="K39" s="295">
        <v>15543096</v>
      </c>
      <c r="L39" s="295">
        <v>17272997.5</v>
      </c>
      <c r="M39" s="295">
        <v>19791181.800000001</v>
      </c>
      <c r="N39" s="295">
        <v>22562700.800000001</v>
      </c>
      <c r="O39" s="295">
        <v>25810796</v>
      </c>
      <c r="P39" s="295"/>
      <c r="Q39" s="295">
        <v>706118200</v>
      </c>
      <c r="R39" s="295">
        <v>32229105.399999999</v>
      </c>
      <c r="S39" s="282">
        <v>4.5642649346809074</v>
      </c>
      <c r="T39" s="299"/>
      <c r="U39" s="99"/>
    </row>
    <row r="40" spans="1:22" s="97" customFormat="1" ht="24.95" customHeight="1">
      <c r="A40" s="204"/>
      <c r="B40" s="204"/>
      <c r="C40" s="204" t="s">
        <v>128</v>
      </c>
      <c r="D40" s="204"/>
      <c r="E40" s="204"/>
      <c r="F40" s="292">
        <v>15194668.300000001</v>
      </c>
      <c r="G40" s="292">
        <v>27777181.800000001</v>
      </c>
      <c r="H40" s="292">
        <v>25542443.5</v>
      </c>
      <c r="I40" s="292">
        <v>35099326.799999997</v>
      </c>
      <c r="J40" s="292">
        <v>32095794.100000001</v>
      </c>
      <c r="K40" s="292">
        <v>29994318.100000001</v>
      </c>
      <c r="L40" s="292">
        <v>32135079.800000001</v>
      </c>
      <c r="M40" s="292">
        <v>42972725.5</v>
      </c>
      <c r="N40" s="292">
        <v>35190790.600000001</v>
      </c>
      <c r="O40" s="292">
        <v>42500076.100000001</v>
      </c>
      <c r="P40" s="292"/>
      <c r="Q40" s="292">
        <v>838423300</v>
      </c>
      <c r="R40" s="292">
        <v>40276917.700000003</v>
      </c>
      <c r="S40" s="284">
        <v>4.8038881672300864</v>
      </c>
      <c r="T40" s="299"/>
    </row>
    <row r="41" spans="1:22" s="97" customFormat="1" ht="24.95" customHeight="1">
      <c r="A41" s="204"/>
      <c r="B41" s="204" t="s">
        <v>409</v>
      </c>
      <c r="C41" s="297"/>
      <c r="D41" s="297"/>
      <c r="E41" s="204"/>
      <c r="F41" s="304"/>
      <c r="G41" s="304"/>
      <c r="H41" s="304"/>
      <c r="I41" s="304"/>
      <c r="J41" s="304"/>
      <c r="K41" s="304"/>
      <c r="L41" s="304"/>
      <c r="M41" s="304"/>
      <c r="N41" s="304"/>
      <c r="O41" s="304"/>
      <c r="P41" s="304"/>
      <c r="Q41" s="304"/>
      <c r="R41" s="304"/>
      <c r="S41" s="297"/>
      <c r="T41" s="299"/>
    </row>
    <row r="42" spans="1:22" s="97" customFormat="1" ht="24.95" customHeight="1">
      <c r="A42" s="279"/>
      <c r="B42" s="589" t="s">
        <v>30</v>
      </c>
      <c r="C42" s="278"/>
      <c r="D42" s="278"/>
      <c r="E42" s="279"/>
      <c r="F42" s="295">
        <v>33366814.5</v>
      </c>
      <c r="G42" s="295">
        <v>39559999.899999999</v>
      </c>
      <c r="H42" s="295">
        <v>40310182.799999997</v>
      </c>
      <c r="I42" s="295">
        <v>45145201.199999996</v>
      </c>
      <c r="J42" s="295">
        <v>41567631.5</v>
      </c>
      <c r="K42" s="295">
        <v>43145141.100000001</v>
      </c>
      <c r="L42" s="295">
        <v>44949173.5</v>
      </c>
      <c r="M42" s="295">
        <v>59173308.399999999</v>
      </c>
      <c r="N42" s="295">
        <v>46929155</v>
      </c>
      <c r="O42" s="295">
        <v>50218990.399999999</v>
      </c>
      <c r="P42" s="295"/>
      <c r="Q42" s="593">
        <v>1324846000</v>
      </c>
      <c r="R42" s="295">
        <v>59087080.899999999</v>
      </c>
      <c r="S42" s="282">
        <v>4.4599206926691854</v>
      </c>
      <c r="T42" s="299"/>
    </row>
    <row r="43" spans="1:22" s="97" customFormat="1" ht="24.95" customHeight="1">
      <c r="A43" s="204"/>
      <c r="B43" s="204"/>
      <c r="C43" s="204" t="s">
        <v>555</v>
      </c>
      <c r="D43" s="204"/>
      <c r="E43" s="204"/>
      <c r="F43" s="292">
        <v>15751432.9</v>
      </c>
      <c r="G43" s="292">
        <v>20227879.399999999</v>
      </c>
      <c r="H43" s="292">
        <v>20503915.300000001</v>
      </c>
      <c r="I43" s="292">
        <v>21772054.899999999</v>
      </c>
      <c r="J43" s="292">
        <v>24628974.899999999</v>
      </c>
      <c r="K43" s="292">
        <v>25591017.100000001</v>
      </c>
      <c r="L43" s="292">
        <v>27814900.800000001</v>
      </c>
      <c r="M43" s="292">
        <v>29743110.699999999</v>
      </c>
      <c r="N43" s="292">
        <v>31281383.699999999</v>
      </c>
      <c r="O43" s="292">
        <v>34222725.899999999</v>
      </c>
      <c r="P43" s="292"/>
      <c r="Q43" s="292">
        <v>772417600</v>
      </c>
      <c r="R43" s="292">
        <v>38563522.899999999</v>
      </c>
      <c r="S43" s="284">
        <v>4.9925743406157501</v>
      </c>
      <c r="T43" s="299"/>
    </row>
    <row r="44" spans="1:22" s="97" customFormat="1" ht="24.95" customHeight="1">
      <c r="A44" s="279"/>
      <c r="B44" s="279"/>
      <c r="C44" s="279" t="s">
        <v>372</v>
      </c>
      <c r="D44" s="279"/>
      <c r="E44" s="279"/>
      <c r="F44" s="295">
        <v>12036513.1</v>
      </c>
      <c r="G44" s="295">
        <v>12798753.1</v>
      </c>
      <c r="H44" s="295">
        <v>12897538.199999999</v>
      </c>
      <c r="I44" s="295">
        <v>14660385.199999999</v>
      </c>
      <c r="J44" s="295">
        <v>16938656.600000001</v>
      </c>
      <c r="K44" s="295">
        <v>17554124</v>
      </c>
      <c r="L44" s="295">
        <v>17134272.699999999</v>
      </c>
      <c r="M44" s="295">
        <v>29430197.700000003</v>
      </c>
      <c r="N44" s="300">
        <v>15644771.300000001</v>
      </c>
      <c r="O44" s="300">
        <v>15996264.5</v>
      </c>
      <c r="P44" s="295"/>
      <c r="Q44" s="300">
        <v>552428400</v>
      </c>
      <c r="R44" s="300">
        <v>20523558</v>
      </c>
      <c r="S44" s="282">
        <v>3.7151525881001048</v>
      </c>
      <c r="T44" s="299"/>
    </row>
    <row r="45" spans="1:22" s="97" customFormat="1" ht="24.95" customHeight="1">
      <c r="A45" s="204"/>
      <c r="B45" s="204"/>
      <c r="C45" s="204"/>
      <c r="D45" s="204" t="s">
        <v>428</v>
      </c>
      <c r="E45" s="204"/>
      <c r="F45" s="292">
        <v>3829936</v>
      </c>
      <c r="G45" s="292">
        <v>3781397.9</v>
      </c>
      <c r="H45" s="292">
        <v>3267598</v>
      </c>
      <c r="I45" s="292">
        <v>3206461.1</v>
      </c>
      <c r="J45" s="292">
        <v>3185646.6</v>
      </c>
      <c r="K45" s="292">
        <v>3562978.6</v>
      </c>
      <c r="L45" s="292">
        <v>3594457.1</v>
      </c>
      <c r="M45" s="292">
        <v>3558602.7</v>
      </c>
      <c r="N45" s="277">
        <v>3325584.2</v>
      </c>
      <c r="O45" s="277">
        <v>3515714.1</v>
      </c>
      <c r="P45" s="292"/>
      <c r="Q45" s="292">
        <v>533115199.99999994</v>
      </c>
      <c r="R45" s="277">
        <v>3970187.1</v>
      </c>
      <c r="S45" s="284">
        <v>0.744714669549846</v>
      </c>
      <c r="T45" s="299"/>
    </row>
    <row r="46" spans="1:22" s="97" customFormat="1" ht="24.95" customHeight="1">
      <c r="A46" s="279"/>
      <c r="B46" s="279"/>
      <c r="C46" s="279"/>
      <c r="D46" s="279" t="s">
        <v>429</v>
      </c>
      <c r="E46" s="279"/>
      <c r="F46" s="295">
        <v>2627708.6</v>
      </c>
      <c r="G46" s="295">
        <v>2483987.7999999998</v>
      </c>
      <c r="H46" s="295">
        <v>2721210.9</v>
      </c>
      <c r="I46" s="295">
        <v>2741163</v>
      </c>
      <c r="J46" s="295">
        <v>2601262.6</v>
      </c>
      <c r="K46" s="295">
        <v>2911991.7</v>
      </c>
      <c r="L46" s="295">
        <v>1618900.1</v>
      </c>
      <c r="M46" s="295">
        <v>11926750.9</v>
      </c>
      <c r="N46" s="300">
        <v>1042534.2</v>
      </c>
      <c r="O46" s="300">
        <v>1177508.3</v>
      </c>
      <c r="P46" s="295"/>
      <c r="Q46" s="295" t="s">
        <v>54</v>
      </c>
      <c r="R46" s="300">
        <v>1313618.3999999999</v>
      </c>
      <c r="S46" s="295" t="s">
        <v>54</v>
      </c>
      <c r="T46" s="299"/>
    </row>
    <row r="47" spans="1:22" s="97" customFormat="1" ht="24.95" customHeight="1">
      <c r="A47" s="204"/>
      <c r="B47" s="204"/>
      <c r="C47" s="299"/>
      <c r="D47" s="204" t="s">
        <v>430</v>
      </c>
      <c r="E47" s="204"/>
      <c r="F47" s="292">
        <v>5578868.5</v>
      </c>
      <c r="G47" s="292">
        <v>6533367.4000000004</v>
      </c>
      <c r="H47" s="292">
        <v>6908729.2999999998</v>
      </c>
      <c r="I47" s="292">
        <v>8712761.0999999996</v>
      </c>
      <c r="J47" s="292">
        <v>11151747.4</v>
      </c>
      <c r="K47" s="292">
        <v>11079153.699999999</v>
      </c>
      <c r="L47" s="292">
        <v>11920915.5</v>
      </c>
      <c r="M47" s="292">
        <v>13944844.1</v>
      </c>
      <c r="N47" s="292">
        <v>11276652.9</v>
      </c>
      <c r="O47" s="292">
        <v>11303042.1</v>
      </c>
      <c r="P47" s="292"/>
      <c r="Q47" s="292">
        <v>19313200</v>
      </c>
      <c r="R47" s="292">
        <v>15239752.5</v>
      </c>
      <c r="S47" s="284">
        <v>78.908479692645443</v>
      </c>
      <c r="T47" s="295"/>
    </row>
    <row r="48" spans="1:22" s="97" customFormat="1" ht="24.95" customHeight="1">
      <c r="A48" s="204"/>
      <c r="B48" s="204" t="s">
        <v>81</v>
      </c>
      <c r="C48" s="297"/>
      <c r="D48" s="297"/>
      <c r="E48" s="204"/>
      <c r="F48" s="292"/>
      <c r="G48" s="292"/>
      <c r="H48" s="292"/>
      <c r="I48" s="292"/>
      <c r="J48" s="292"/>
      <c r="K48" s="292"/>
      <c r="L48" s="292"/>
      <c r="M48" s="292"/>
      <c r="N48" s="292"/>
      <c r="O48" s="292"/>
      <c r="P48" s="292"/>
      <c r="Q48" s="292"/>
      <c r="R48" s="292"/>
      <c r="S48" s="284"/>
      <c r="T48" s="299"/>
    </row>
    <row r="49" spans="1:21" s="97" customFormat="1" ht="24.95" customHeight="1">
      <c r="A49" s="279"/>
      <c r="B49" s="279" t="s">
        <v>30</v>
      </c>
      <c r="C49" s="278"/>
      <c r="D49" s="278"/>
      <c r="E49" s="279"/>
      <c r="F49" s="295">
        <v>29107890.100000001</v>
      </c>
      <c r="G49" s="295">
        <v>28867006.5</v>
      </c>
      <c r="H49" s="295">
        <v>28810686.699999999</v>
      </c>
      <c r="I49" s="295">
        <v>28697143.399999999</v>
      </c>
      <c r="J49" s="295">
        <v>28271486.300000001</v>
      </c>
      <c r="K49" s="295">
        <v>32725734</v>
      </c>
      <c r="L49" s="295">
        <v>32600252.5</v>
      </c>
      <c r="M49" s="295">
        <v>32258925.699999999</v>
      </c>
      <c r="N49" s="295">
        <v>35125242.799999997</v>
      </c>
      <c r="O49" s="295">
        <v>36179393.899999999</v>
      </c>
      <c r="P49" s="295"/>
      <c r="Q49" s="295">
        <v>10286748600</v>
      </c>
      <c r="R49" s="295">
        <v>38277066</v>
      </c>
      <c r="S49" s="282">
        <v>0.37210072383804538</v>
      </c>
      <c r="T49" s="299"/>
    </row>
    <row r="50" spans="1:21" s="97" customFormat="1" ht="24.95" customHeight="1">
      <c r="A50" s="204"/>
      <c r="B50" s="204" t="s">
        <v>556</v>
      </c>
      <c r="C50" s="297"/>
      <c r="D50" s="297"/>
      <c r="E50" s="204"/>
      <c r="F50" s="288"/>
      <c r="G50" s="288"/>
      <c r="H50" s="288"/>
      <c r="I50" s="288"/>
      <c r="J50" s="304"/>
      <c r="K50" s="304"/>
      <c r="L50" s="304"/>
      <c r="M50" s="304"/>
      <c r="N50" s="304"/>
      <c r="O50" s="304"/>
      <c r="P50" s="304"/>
      <c r="Q50" s="288"/>
      <c r="R50" s="304"/>
      <c r="S50" s="284"/>
      <c r="T50" s="299"/>
      <c r="U50" s="102"/>
    </row>
    <row r="51" spans="1:21" s="97" customFormat="1" ht="24.95" customHeight="1">
      <c r="A51" s="204"/>
      <c r="B51" s="204" t="s">
        <v>30</v>
      </c>
      <c r="C51" s="297"/>
      <c r="D51" s="297"/>
      <c r="E51" s="204"/>
      <c r="F51" s="288">
        <v>28617984.223020002</v>
      </c>
      <c r="G51" s="288">
        <v>34617230.799000002</v>
      </c>
      <c r="H51" s="288">
        <v>36348909.453839995</v>
      </c>
      <c r="I51" s="288">
        <v>39514236.843260005</v>
      </c>
      <c r="J51" s="288">
        <v>44302081.206414998</v>
      </c>
      <c r="K51" s="288">
        <v>49611505.699999988</v>
      </c>
      <c r="L51" s="288">
        <v>44591401.990000002</v>
      </c>
      <c r="M51" s="288">
        <v>58310514.100000001</v>
      </c>
      <c r="N51" s="288">
        <v>57471818.399999999</v>
      </c>
      <c r="O51" s="288">
        <v>56873536.399999999</v>
      </c>
      <c r="P51" s="288"/>
      <c r="Q51" s="288">
        <v>1578485965.506</v>
      </c>
      <c r="R51" s="288">
        <v>65903272.100000016</v>
      </c>
      <c r="S51" s="284">
        <v>4.1750939533297675</v>
      </c>
      <c r="T51" s="299"/>
    </row>
    <row r="52" spans="1:21" s="95" customFormat="1" ht="24.95" customHeight="1">
      <c r="A52" s="204"/>
      <c r="B52" s="204" t="s">
        <v>557</v>
      </c>
      <c r="C52" s="204"/>
      <c r="D52" s="204"/>
      <c r="E52" s="204"/>
      <c r="F52" s="288"/>
      <c r="G52" s="288"/>
      <c r="H52" s="288"/>
      <c r="I52" s="288"/>
      <c r="J52" s="288"/>
      <c r="K52" s="288"/>
      <c r="L52" s="288"/>
      <c r="M52" s="288"/>
      <c r="N52" s="288"/>
      <c r="O52" s="288"/>
      <c r="P52" s="288"/>
      <c r="Q52" s="288"/>
      <c r="R52" s="288"/>
      <c r="S52" s="284"/>
      <c r="T52" s="305"/>
    </row>
    <row r="53" spans="1:21" s="95" customFormat="1" ht="24.95" customHeight="1">
      <c r="A53" s="279"/>
      <c r="B53" s="279" t="s">
        <v>30</v>
      </c>
      <c r="C53" s="279"/>
      <c r="D53" s="279"/>
      <c r="E53" s="279"/>
      <c r="F53" s="287">
        <v>28617984.223020002</v>
      </c>
      <c r="G53" s="287">
        <v>34617230.799000002</v>
      </c>
      <c r="H53" s="295">
        <v>35588825.723239996</v>
      </c>
      <c r="I53" s="295">
        <v>37198948.948239997</v>
      </c>
      <c r="J53" s="287">
        <v>43289684.078846999</v>
      </c>
      <c r="K53" s="287">
        <v>64059985.400000013</v>
      </c>
      <c r="L53" s="287">
        <v>43898473.939999998</v>
      </c>
      <c r="M53" s="287">
        <v>57402713.299999997</v>
      </c>
      <c r="N53" s="287">
        <v>59679632.299999997</v>
      </c>
      <c r="O53" s="287">
        <v>55449404.899999999</v>
      </c>
      <c r="P53" s="287"/>
      <c r="Q53" s="287">
        <v>1578485965.506</v>
      </c>
      <c r="R53" s="287">
        <v>66150600.000000015</v>
      </c>
      <c r="S53" s="282">
        <v>4.1907626323934251</v>
      </c>
      <c r="T53" s="305"/>
      <c r="U53" s="103"/>
    </row>
    <row r="54" spans="1:21" s="340" customFormat="1" ht="24.95" customHeight="1">
      <c r="A54" s="229" t="s">
        <v>82</v>
      </c>
      <c r="B54" s="229"/>
      <c r="C54" s="229"/>
      <c r="D54" s="229"/>
      <c r="E54" s="229"/>
      <c r="F54" s="536"/>
      <c r="G54" s="536"/>
      <c r="H54" s="536"/>
      <c r="I54" s="536"/>
      <c r="J54" s="539"/>
      <c r="K54" s="539"/>
      <c r="L54" s="539"/>
      <c r="M54" s="539"/>
      <c r="N54" s="539"/>
      <c r="O54" s="539"/>
      <c r="P54" s="539"/>
      <c r="Q54" s="536"/>
      <c r="R54" s="539"/>
      <c r="S54" s="540"/>
    </row>
    <row r="55" spans="1:21" ht="24.95" customHeight="1">
      <c r="A55" s="207"/>
      <c r="B55" s="207" t="s">
        <v>83</v>
      </c>
      <c r="C55" s="207"/>
      <c r="D55" s="207"/>
      <c r="E55" s="207"/>
      <c r="F55" s="306"/>
      <c r="G55" s="307"/>
      <c r="H55" s="307"/>
      <c r="I55" s="307"/>
      <c r="J55" s="293"/>
      <c r="K55" s="293"/>
      <c r="L55" s="293"/>
      <c r="M55" s="293"/>
      <c r="N55" s="293"/>
      <c r="O55" s="293"/>
      <c r="P55" s="293"/>
      <c r="Q55" s="307"/>
      <c r="R55" s="293"/>
      <c r="S55" s="308"/>
    </row>
    <row r="56" spans="1:21" ht="24.95" customHeight="1">
      <c r="A56" s="207"/>
      <c r="B56" s="207" t="s">
        <v>31</v>
      </c>
      <c r="C56" s="207"/>
      <c r="D56" s="207"/>
      <c r="E56" s="207"/>
      <c r="F56" s="306"/>
      <c r="G56" s="307"/>
      <c r="H56" s="307"/>
      <c r="I56" s="307"/>
      <c r="J56" s="293"/>
      <c r="K56" s="293"/>
      <c r="L56" s="293"/>
      <c r="M56" s="293"/>
      <c r="N56" s="293"/>
      <c r="O56" s="293"/>
      <c r="P56" s="293"/>
      <c r="Q56" s="307"/>
      <c r="R56" s="293"/>
      <c r="S56" s="308"/>
    </row>
    <row r="57" spans="1:21" s="97" customFormat="1" ht="24.95" customHeight="1">
      <c r="A57" s="204"/>
      <c r="B57" s="204"/>
      <c r="C57" s="204" t="s">
        <v>84</v>
      </c>
      <c r="D57" s="204"/>
      <c r="E57" s="204"/>
      <c r="F57" s="309">
        <v>3476</v>
      </c>
      <c r="G57" s="292">
        <v>8092</v>
      </c>
      <c r="H57" s="292">
        <v>6602.5829320000003</v>
      </c>
      <c r="I57" s="292">
        <v>8181.2645759999996</v>
      </c>
      <c r="J57" s="292">
        <v>8683</v>
      </c>
      <c r="K57" s="292">
        <v>6990</v>
      </c>
      <c r="L57" s="292">
        <v>7604</v>
      </c>
      <c r="M57" s="292">
        <v>7934</v>
      </c>
      <c r="N57" s="292" t="s">
        <v>53</v>
      </c>
      <c r="O57" s="292" t="s">
        <v>53</v>
      </c>
      <c r="P57" s="292"/>
      <c r="Q57" s="292">
        <v>409494.2</v>
      </c>
      <c r="R57" s="292" t="s">
        <v>53</v>
      </c>
      <c r="S57" s="284" t="s">
        <v>54</v>
      </c>
    </row>
    <row r="58" spans="1:21" s="98" customFormat="1" ht="24.95" customHeight="1">
      <c r="A58" s="279"/>
      <c r="B58" s="279"/>
      <c r="C58" s="279" t="s">
        <v>85</v>
      </c>
      <c r="D58" s="279"/>
      <c r="E58" s="279"/>
      <c r="F58" s="310">
        <v>7380</v>
      </c>
      <c r="G58" s="295">
        <v>17679</v>
      </c>
      <c r="H58" s="295">
        <v>12556.47789</v>
      </c>
      <c r="I58" s="295">
        <v>15796.436661</v>
      </c>
      <c r="J58" s="295">
        <v>17768</v>
      </c>
      <c r="K58" s="295">
        <v>13454</v>
      </c>
      <c r="L58" s="295">
        <v>15248</v>
      </c>
      <c r="M58" s="295">
        <v>14977</v>
      </c>
      <c r="N58" s="295" t="s">
        <v>53</v>
      </c>
      <c r="O58" s="295" t="s">
        <v>53</v>
      </c>
      <c r="P58" s="295"/>
      <c r="Q58" s="295">
        <v>420369.2</v>
      </c>
      <c r="R58" s="295" t="s">
        <v>53</v>
      </c>
      <c r="S58" s="282" t="s">
        <v>54</v>
      </c>
    </row>
    <row r="59" spans="1:21" s="97" customFormat="1" ht="24.95" customHeight="1">
      <c r="A59" s="204"/>
      <c r="B59" s="204"/>
      <c r="C59" s="204" t="s">
        <v>86</v>
      </c>
      <c r="D59" s="204"/>
      <c r="E59" s="204"/>
      <c r="F59" s="309">
        <v>-3904</v>
      </c>
      <c r="G59" s="292">
        <v>-9587</v>
      </c>
      <c r="H59" s="292">
        <v>-5953.8949579999999</v>
      </c>
      <c r="I59" s="292">
        <v>-7615.1720850000002</v>
      </c>
      <c r="J59" s="292">
        <v>-9085</v>
      </c>
      <c r="K59" s="292">
        <v>-6464</v>
      </c>
      <c r="L59" s="292">
        <v>-7645</v>
      </c>
      <c r="M59" s="292">
        <v>-7043</v>
      </c>
      <c r="N59" s="292" t="s">
        <v>53</v>
      </c>
      <c r="O59" s="292" t="s">
        <v>53</v>
      </c>
      <c r="P59" s="292"/>
      <c r="Q59" s="292">
        <v>-10875</v>
      </c>
      <c r="R59" s="292" t="s">
        <v>53</v>
      </c>
      <c r="S59" s="284" t="s">
        <v>54</v>
      </c>
    </row>
    <row r="60" spans="1:21" s="264" customFormat="1" ht="24.95" customHeight="1">
      <c r="A60" s="229" t="s">
        <v>558</v>
      </c>
      <c r="B60" s="229"/>
      <c r="C60" s="199"/>
      <c r="D60" s="199"/>
      <c r="E60" s="199"/>
      <c r="F60" s="270"/>
      <c r="G60" s="270"/>
      <c r="H60" s="270"/>
      <c r="I60" s="270"/>
      <c r="J60" s="271"/>
      <c r="K60" s="271"/>
      <c r="L60" s="271"/>
      <c r="M60" s="271"/>
      <c r="N60" s="271"/>
      <c r="O60" s="271"/>
      <c r="P60" s="271"/>
      <c r="Q60" s="270"/>
      <c r="R60" s="271"/>
      <c r="S60" s="272"/>
    </row>
    <row r="61" spans="1:21" s="97" customFormat="1" ht="24.95" customHeight="1">
      <c r="A61" s="204"/>
      <c r="B61" s="204" t="s">
        <v>87</v>
      </c>
      <c r="C61" s="212"/>
      <c r="D61" s="212"/>
      <c r="E61" s="212"/>
      <c r="F61" s="292"/>
      <c r="G61" s="288"/>
      <c r="H61" s="292"/>
      <c r="I61" s="292"/>
      <c r="J61" s="304"/>
      <c r="K61" s="304"/>
      <c r="L61" s="304"/>
      <c r="M61" s="304"/>
      <c r="N61" s="304"/>
      <c r="O61" s="304"/>
      <c r="P61" s="304"/>
      <c r="Q61" s="288"/>
      <c r="R61" s="304"/>
      <c r="S61" s="284"/>
    </row>
    <row r="62" spans="1:21" s="97" customFormat="1" ht="24.95" customHeight="1">
      <c r="A62" s="279"/>
      <c r="B62" s="279" t="s">
        <v>340</v>
      </c>
      <c r="C62" s="589"/>
      <c r="D62" s="589"/>
      <c r="E62" s="589"/>
      <c r="F62" s="295">
        <v>887550.32000000007</v>
      </c>
      <c r="G62" s="287">
        <v>884099.69999999984</v>
      </c>
      <c r="H62" s="295">
        <v>846635.19</v>
      </c>
      <c r="I62" s="295">
        <v>882254</v>
      </c>
      <c r="J62" s="295">
        <v>632313.15</v>
      </c>
      <c r="K62" s="295">
        <v>842966.5</v>
      </c>
      <c r="L62" s="295">
        <v>841527.76</v>
      </c>
      <c r="M62" s="295">
        <v>837828.9</v>
      </c>
      <c r="N62" s="311">
        <v>793355.4636828776</v>
      </c>
      <c r="O62" s="311">
        <v>780224.9</v>
      </c>
      <c r="P62" s="295"/>
      <c r="Q62" s="295">
        <v>14667899.48</v>
      </c>
      <c r="R62" s="295">
        <v>758942.05</v>
      </c>
      <c r="S62" s="282">
        <v>5.1741699691549838</v>
      </c>
    </row>
    <row r="63" spans="1:21" s="97" customFormat="1" ht="24.95" customHeight="1">
      <c r="A63" s="204"/>
      <c r="B63" s="204" t="s">
        <v>88</v>
      </c>
      <c r="C63" s="212"/>
      <c r="D63" s="212"/>
      <c r="E63" s="212"/>
      <c r="F63" s="292"/>
      <c r="G63" s="292"/>
      <c r="H63" s="292"/>
      <c r="I63" s="292"/>
      <c r="J63" s="292"/>
      <c r="K63" s="292"/>
      <c r="L63" s="292"/>
      <c r="M63" s="292"/>
      <c r="N63" s="298"/>
      <c r="O63" s="298"/>
      <c r="P63" s="292"/>
      <c r="Q63" s="292"/>
      <c r="R63" s="298"/>
      <c r="S63" s="284"/>
      <c r="U63" s="99"/>
    </row>
    <row r="64" spans="1:21" s="97" customFormat="1" ht="24.95" customHeight="1">
      <c r="A64" s="204"/>
      <c r="B64" s="204" t="s">
        <v>340</v>
      </c>
      <c r="C64" s="212"/>
      <c r="D64" s="212"/>
      <c r="E64" s="212"/>
      <c r="F64" s="292">
        <v>574182.80000000005</v>
      </c>
      <c r="G64" s="292">
        <v>557750.69999999995</v>
      </c>
      <c r="H64" s="292">
        <v>540203.86</v>
      </c>
      <c r="I64" s="292">
        <v>566620</v>
      </c>
      <c r="J64" s="292">
        <v>305387.7</v>
      </c>
      <c r="K64" s="292">
        <v>541444</v>
      </c>
      <c r="L64" s="292">
        <v>523973.68</v>
      </c>
      <c r="M64" s="292">
        <v>518913.64</v>
      </c>
      <c r="N64" s="298">
        <v>532948.06000000006</v>
      </c>
      <c r="O64" s="298">
        <v>530008.68999999994</v>
      </c>
      <c r="P64" s="292"/>
      <c r="Q64" s="292">
        <v>7327501.4299999997</v>
      </c>
      <c r="R64" s="292">
        <v>513885.16000000003</v>
      </c>
      <c r="S64" s="284">
        <v>7.0131021455153792</v>
      </c>
      <c r="U64" s="99"/>
    </row>
    <row r="65" spans="1:22" s="97" customFormat="1" ht="24.95" customHeight="1">
      <c r="A65" s="204"/>
      <c r="B65" s="204" t="s">
        <v>559</v>
      </c>
      <c r="C65" s="212"/>
      <c r="D65" s="212"/>
      <c r="E65" s="212"/>
      <c r="F65" s="292"/>
      <c r="G65" s="292"/>
      <c r="H65" s="292"/>
      <c r="I65" s="292"/>
      <c r="J65" s="292"/>
      <c r="K65" s="292"/>
      <c r="L65" s="292"/>
      <c r="M65" s="292"/>
      <c r="N65" s="298"/>
      <c r="O65" s="298"/>
      <c r="P65" s="292"/>
      <c r="Q65" s="292"/>
      <c r="R65" s="298"/>
      <c r="S65" s="284"/>
      <c r="U65" s="99"/>
    </row>
    <row r="66" spans="1:22" s="97" customFormat="1" ht="24.95" customHeight="1">
      <c r="A66" s="279"/>
      <c r="B66" s="279" t="s">
        <v>341</v>
      </c>
      <c r="C66" s="589"/>
      <c r="D66" s="589"/>
      <c r="E66" s="589"/>
      <c r="F66" s="295">
        <v>8982650.464999998</v>
      </c>
      <c r="G66" s="295">
        <v>8455814.9710000064</v>
      </c>
      <c r="H66" s="295">
        <v>9154417.7584599983</v>
      </c>
      <c r="I66" s="295">
        <v>9532506</v>
      </c>
      <c r="J66" s="295">
        <v>8688097</v>
      </c>
      <c r="K66" s="295">
        <v>8284617.2000000002</v>
      </c>
      <c r="L66" s="295">
        <v>8217793.0499999998</v>
      </c>
      <c r="M66" s="295">
        <v>8270984.6600000001</v>
      </c>
      <c r="N66" s="311">
        <v>5789488.1999999993</v>
      </c>
      <c r="O66" s="311">
        <v>7790710.1299999999</v>
      </c>
      <c r="P66" s="295"/>
      <c r="Q66" s="295">
        <v>92095790.459999993</v>
      </c>
      <c r="R66" s="295">
        <v>7267379.9800000004</v>
      </c>
      <c r="S66" s="282">
        <v>7.8911098365092425</v>
      </c>
      <c r="U66" s="99"/>
    </row>
    <row r="67" spans="1:22" s="269" customFormat="1" ht="24.95" customHeight="1">
      <c r="A67" s="231" t="s">
        <v>24</v>
      </c>
      <c r="B67" s="265"/>
      <c r="C67" s="265"/>
      <c r="D67" s="265"/>
      <c r="E67" s="265"/>
      <c r="F67" s="273"/>
      <c r="G67" s="200"/>
      <c r="H67" s="200"/>
      <c r="I67" s="200"/>
      <c r="J67" s="200"/>
      <c r="K67" s="273"/>
      <c r="L67" s="273"/>
      <c r="M67" s="273"/>
      <c r="N67" s="273"/>
      <c r="O67" s="273"/>
      <c r="P67" s="273"/>
      <c r="Q67" s="273"/>
      <c r="R67" s="265"/>
      <c r="S67" s="274"/>
      <c r="U67" s="264"/>
      <c r="V67" s="264"/>
    </row>
    <row r="68" spans="1:22" ht="15.75">
      <c r="A68" s="104"/>
      <c r="F68" s="96"/>
      <c r="G68" s="95"/>
      <c r="H68" s="95"/>
      <c r="I68" s="95"/>
      <c r="J68" s="95"/>
      <c r="K68" s="96"/>
      <c r="L68" s="96"/>
      <c r="M68" s="96"/>
      <c r="N68" s="96"/>
      <c r="O68" s="96"/>
      <c r="P68" s="96"/>
      <c r="R68" s="96"/>
      <c r="S68" s="107"/>
    </row>
    <row r="69" spans="1:22">
      <c r="F69" s="96"/>
      <c r="G69" s="95"/>
      <c r="H69" s="95"/>
      <c r="I69" s="95"/>
      <c r="J69" s="95"/>
      <c r="K69" s="96"/>
      <c r="L69" s="96"/>
      <c r="M69" s="96"/>
      <c r="N69" s="96"/>
      <c r="O69" s="96"/>
      <c r="P69" s="96"/>
      <c r="R69" s="96"/>
      <c r="S69" s="107"/>
    </row>
    <row r="70" spans="1:22" ht="18">
      <c r="A70" s="108"/>
      <c r="B70" s="108"/>
      <c r="C70" s="108"/>
      <c r="D70" s="108"/>
      <c r="E70" s="108"/>
      <c r="F70" s="108"/>
      <c r="G70" s="108"/>
      <c r="H70" s="108"/>
      <c r="I70" s="108"/>
      <c r="J70" s="108"/>
      <c r="K70" s="108"/>
      <c r="L70" s="108"/>
      <c r="M70" s="108"/>
      <c r="N70" s="108"/>
      <c r="O70" s="108"/>
      <c r="P70" s="108"/>
      <c r="Q70" s="108"/>
      <c r="R70" s="108"/>
      <c r="S70" s="108"/>
    </row>
    <row r="71" spans="1:22">
      <c r="F71" s="96"/>
      <c r="G71" s="95"/>
      <c r="H71" s="95"/>
      <c r="I71" s="95"/>
      <c r="J71" s="95"/>
      <c r="K71" s="96"/>
      <c r="L71" s="96"/>
      <c r="M71" s="96"/>
      <c r="N71" s="96"/>
      <c r="O71" s="96"/>
      <c r="P71" s="96"/>
      <c r="Q71" s="96"/>
      <c r="R71" s="96"/>
      <c r="S71" s="107"/>
    </row>
    <row r="72" spans="1:22">
      <c r="F72" s="96"/>
      <c r="G72" s="95"/>
      <c r="H72" s="95"/>
      <c r="I72" s="95"/>
      <c r="J72" s="95"/>
      <c r="K72" s="96"/>
      <c r="L72" s="96"/>
      <c r="M72" s="96"/>
      <c r="N72" s="96"/>
      <c r="O72" s="96"/>
      <c r="P72" s="96"/>
      <c r="Q72" s="96"/>
      <c r="R72" s="96"/>
      <c r="S72" s="107"/>
    </row>
    <row r="73" spans="1:22">
      <c r="F73" s="96"/>
      <c r="G73" s="95"/>
      <c r="H73" s="95"/>
      <c r="I73" s="95"/>
      <c r="J73" s="95"/>
      <c r="K73" s="96"/>
      <c r="L73" s="96"/>
      <c r="M73" s="96"/>
      <c r="N73" s="96"/>
      <c r="O73" s="96"/>
      <c r="P73" s="96"/>
      <c r="Q73" s="96"/>
      <c r="R73" s="96"/>
      <c r="S73" s="107"/>
    </row>
    <row r="74" spans="1:22">
      <c r="F74" s="96"/>
      <c r="G74" s="95"/>
      <c r="H74" s="95"/>
      <c r="I74" s="95"/>
      <c r="J74" s="95"/>
      <c r="K74" s="96"/>
      <c r="L74" s="96"/>
      <c r="M74" s="96"/>
      <c r="N74" s="96"/>
      <c r="O74" s="96"/>
      <c r="P74" s="96"/>
      <c r="Q74" s="96"/>
      <c r="R74" s="96"/>
      <c r="S74" s="107"/>
    </row>
    <row r="75" spans="1:22">
      <c r="F75" s="96"/>
      <c r="G75" s="95"/>
      <c r="H75" s="95"/>
      <c r="I75" s="95"/>
      <c r="J75" s="95"/>
      <c r="K75" s="96"/>
      <c r="L75" s="96"/>
      <c r="M75" s="96"/>
      <c r="N75" s="96"/>
      <c r="O75" s="96"/>
      <c r="P75" s="96"/>
      <c r="Q75" s="96"/>
      <c r="R75" s="96"/>
      <c r="S75" s="107"/>
    </row>
    <row r="76" spans="1:22">
      <c r="F76" s="96"/>
      <c r="G76" s="95"/>
      <c r="H76" s="95"/>
      <c r="I76" s="95"/>
      <c r="J76" s="95"/>
      <c r="K76" s="96"/>
      <c r="L76" s="96"/>
      <c r="M76" s="96"/>
      <c r="N76" s="96"/>
      <c r="O76" s="96"/>
      <c r="P76" s="96"/>
      <c r="Q76" s="96"/>
      <c r="R76" s="96"/>
      <c r="S76" s="107"/>
    </row>
    <row r="77" spans="1:22">
      <c r="F77" s="96"/>
      <c r="G77" s="95"/>
      <c r="H77" s="95"/>
      <c r="I77" s="95"/>
      <c r="J77" s="95"/>
      <c r="K77" s="96"/>
      <c r="L77" s="96"/>
      <c r="M77" s="96"/>
      <c r="N77" s="96"/>
      <c r="O77" s="96"/>
      <c r="P77" s="96"/>
      <c r="Q77" s="96"/>
      <c r="R77" s="96"/>
      <c r="S77" s="107"/>
    </row>
    <row r="78" spans="1:22">
      <c r="F78" s="96"/>
      <c r="G78" s="95"/>
      <c r="H78" s="95"/>
      <c r="I78" s="95"/>
      <c r="J78" s="95"/>
      <c r="K78" s="96"/>
      <c r="L78" s="96"/>
      <c r="M78" s="96"/>
      <c r="N78" s="96"/>
      <c r="O78" s="96"/>
      <c r="P78" s="96"/>
      <c r="Q78" s="96"/>
      <c r="R78" s="96"/>
      <c r="S78" s="107"/>
    </row>
    <row r="79" spans="1:22">
      <c r="F79" s="96"/>
      <c r="G79" s="95"/>
      <c r="H79" s="95"/>
      <c r="I79" s="95"/>
      <c r="J79" s="95"/>
      <c r="K79" s="96"/>
      <c r="L79" s="96"/>
      <c r="M79" s="96"/>
      <c r="N79" s="96"/>
      <c r="O79" s="96"/>
      <c r="P79" s="96"/>
      <c r="Q79" s="96"/>
      <c r="R79" s="96"/>
      <c r="S79" s="107"/>
    </row>
    <row r="80" spans="1:22">
      <c r="F80" s="96"/>
      <c r="G80" s="95"/>
      <c r="H80" s="95"/>
      <c r="I80" s="95"/>
      <c r="J80" s="95"/>
      <c r="K80" s="96"/>
      <c r="L80" s="96"/>
      <c r="M80" s="96"/>
      <c r="N80" s="96"/>
      <c r="O80" s="96"/>
      <c r="P80" s="96"/>
      <c r="Q80" s="96"/>
      <c r="R80" s="96"/>
      <c r="S80" s="107"/>
    </row>
    <row r="81" spans="6:19">
      <c r="F81" s="96"/>
      <c r="G81" s="95"/>
      <c r="H81" s="95"/>
      <c r="I81" s="95"/>
      <c r="J81" s="95"/>
      <c r="K81" s="96"/>
      <c r="L81" s="96"/>
      <c r="M81" s="96"/>
      <c r="N81" s="96"/>
      <c r="O81" s="96"/>
      <c r="P81" s="96"/>
      <c r="Q81" s="96"/>
      <c r="R81" s="96"/>
      <c r="S81" s="107"/>
    </row>
  </sheetData>
  <customSheetViews>
    <customSheetView guid="{692423B7-2A5C-4718-9D74-3B575C0A7CDC}" scale="80" showPageBreaks="1" showGridLines="0" printArea="1" view="pageBreakPreview">
      <pane xSplit="5" topLeftCell="F1" activePane="topRight" state="frozen"/>
      <selection pane="topRight" activeCell="F1" sqref="F1"/>
      <pageMargins left="0.19685039370078741" right="0.19685039370078741" top="0.59055118110236227" bottom="0.59055118110236227" header="0" footer="0"/>
      <printOptions horizontalCentered="1"/>
      <pageSetup scale="39" fitToHeight="0" orientation="portrait" r:id="rId1"/>
      <headerFooter alignWithMargins="0">
        <oddHeader xml:space="preserve">&amp;C
</oddHeader>
      </headerFooter>
    </customSheetView>
    <customSheetView guid="{409AC1F2-8A04-4243-9FD4-B5D675E840D6}" showPageBreaks="1" showGridLines="0" printArea="1" view="pageBreakPreview" topLeftCell="A48">
      <pane xSplit="5" topLeftCell="F1" activePane="topRight" state="frozen"/>
      <selection pane="topRight" activeCell="B65" sqref="B65"/>
      <pageMargins left="0.19685039370078741" right="0.19685039370078741" top="0.59055118110236227" bottom="0.59055118110236227" header="0" footer="0"/>
      <printOptions horizontalCentered="1"/>
      <pageSetup scale="39" fitToHeight="0" orientation="portrait" r:id="rId2"/>
      <headerFooter alignWithMargins="0">
        <oddHeader xml:space="preserve">&amp;C
</oddHeader>
      </headerFooter>
    </customSheetView>
    <customSheetView guid="{BE35ABC3-F985-434A-9CF0-74FBA2A51D03}" showPageBreaks="1" showGridLines="0" printArea="1" topLeftCell="A4">
      <pane xSplit="5" ySplit="2" topLeftCell="O42" activePane="bottomRight" state="frozen"/>
      <selection pane="bottomRight" activeCell="R58" sqref="R58"/>
      <pageMargins left="0.19685039370078741" right="0.19685039370078741" top="0.59055118110236227" bottom="0.59055118110236227" header="0" footer="0"/>
      <printOptions horizontalCentered="1"/>
      <pageSetup scale="39" fitToHeight="0" orientation="portrait" r:id="rId3"/>
      <headerFooter alignWithMargins="0">
        <oddHeader xml:space="preserve">&amp;C
</oddHeader>
      </headerFooter>
    </customSheetView>
    <customSheetView guid="{D44BC0E2-F289-4974-BAD4-E5B26A99586C}" showPageBreaks="1" showGridLines="0" topLeftCell="A4">
      <pane xSplit="5" ySplit="2" topLeftCell="O6" activePane="bottomRight" state="frozen"/>
      <selection pane="bottomRight" activeCell="Q64" sqref="Q64"/>
      <pageMargins left="0.19685039370078741" right="0.19685039370078741" top="0.59055118110236227" bottom="0.59055118110236227" header="0" footer="0"/>
      <printOptions horizontalCentered="1"/>
      <pageSetup scale="39" fitToHeight="0" orientation="portrait" r:id="rId4"/>
      <headerFooter alignWithMargins="0">
        <oddHeader xml:space="preserve">&amp;C
</oddHeader>
      </headerFooter>
    </customSheetView>
    <customSheetView guid="{C740BF27-E38C-4B82-B56C-203CA6875CAB}" scale="80" showPageBreaks="1" showGridLines="0" view="pageBreakPreview">
      <pane xSplit="5" topLeftCell="F1" activePane="topRight" state="frozen"/>
      <selection pane="topRight" activeCell="B8" sqref="B8"/>
      <pageMargins left="0.19685039370078741" right="0.19685039370078741" top="0.59055118110236227" bottom="0.59055118110236227" header="0" footer="0"/>
      <printOptions horizontalCentered="1"/>
      <pageSetup scale="39" fitToHeight="0" orientation="portrait" r:id="rId5"/>
      <headerFooter alignWithMargins="0">
        <oddHeader xml:space="preserve">&amp;C
</oddHeader>
      </headerFooter>
    </customSheetView>
  </customSheetViews>
  <mergeCells count="15">
    <mergeCell ref="O4:O5"/>
    <mergeCell ref="B20:E20"/>
    <mergeCell ref="C14:E14"/>
    <mergeCell ref="N4:N5"/>
    <mergeCell ref="R1:S1"/>
    <mergeCell ref="A4:E5"/>
    <mergeCell ref="Q4:S4"/>
    <mergeCell ref="M4:M5"/>
    <mergeCell ref="L4:L5"/>
    <mergeCell ref="K4:K5"/>
    <mergeCell ref="J4:J5"/>
    <mergeCell ref="I4:I5"/>
    <mergeCell ref="H4:H5"/>
    <mergeCell ref="G4:G5"/>
    <mergeCell ref="F4:F5"/>
  </mergeCells>
  <printOptions horizontalCentered="1" gridLinesSet="0"/>
  <pageMargins left="0.19685039370078741" right="0.19685039370078741" top="0.59055118110236227" bottom="0.59055118110236227" header="0" footer="0"/>
  <pageSetup scale="45" fitToHeight="0" orientation="portrait" r:id="rId6"/>
  <headerFooter alignWithMargins="0">
    <oddHeader xml:space="preserve">&amp;C
</oddHead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6">
    <tabColor rgb="FF92D050"/>
  </sheetPr>
  <dimension ref="A1:Y70"/>
  <sheetViews>
    <sheetView showGridLines="0" view="pageBreakPreview" zoomScaleNormal="100" zoomScaleSheetLayoutView="100" workbookViewId="0">
      <pane xSplit="5" topLeftCell="F1" activePane="topRight" state="frozen"/>
      <selection activeCell="G21" sqref="G21"/>
      <selection pane="topRight" activeCell="H11" sqref="H11"/>
    </sheetView>
  </sheetViews>
  <sheetFormatPr baseColWidth="10" defaultColWidth="9.77734375" defaultRowHeight="15"/>
  <cols>
    <col min="1" max="4" width="2.77734375" style="4" customWidth="1"/>
    <col min="5" max="5" width="26.33203125" style="4" customWidth="1"/>
    <col min="6" max="6" width="11.77734375" style="6" customWidth="1"/>
    <col min="7" max="15" width="11.77734375" style="7" customWidth="1"/>
    <col min="16" max="16" width="2.21875" style="7" customWidth="1"/>
    <col min="17" max="18" width="11.77734375" style="6" customWidth="1"/>
    <col min="19" max="19" width="8.33203125" style="17" customWidth="1"/>
    <col min="20" max="20" width="11.6640625" style="4" bestFit="1" customWidth="1"/>
    <col min="21" max="16384" width="9.77734375" style="4"/>
  </cols>
  <sheetData>
    <row r="1" spans="1:23" s="530" customFormat="1" ht="24.95" customHeight="1">
      <c r="A1" s="275" t="s">
        <v>587</v>
      </c>
      <c r="B1" s="275"/>
      <c r="C1" s="275"/>
      <c r="D1" s="275"/>
      <c r="E1" s="275"/>
      <c r="F1" s="275"/>
      <c r="G1" s="275"/>
      <c r="H1" s="257"/>
      <c r="I1" s="257"/>
      <c r="J1" s="257"/>
      <c r="K1" s="257"/>
      <c r="L1" s="257"/>
      <c r="M1" s="257"/>
      <c r="N1" s="257"/>
      <c r="O1" s="257"/>
      <c r="P1" s="257"/>
      <c r="Q1" s="257"/>
      <c r="R1" s="705" t="s">
        <v>61</v>
      </c>
      <c r="S1" s="705"/>
    </row>
    <row r="2" spans="1:23" s="9" customFormat="1" ht="24.95" customHeight="1">
      <c r="A2" s="256" t="s">
        <v>504</v>
      </c>
      <c r="B2" s="258"/>
      <c r="C2" s="258"/>
      <c r="D2" s="258"/>
      <c r="E2" s="258"/>
      <c r="F2" s="258"/>
      <c r="G2" s="258"/>
      <c r="H2" s="532"/>
      <c r="I2" s="541"/>
      <c r="J2" s="532"/>
      <c r="K2" s="532"/>
      <c r="L2" s="532"/>
      <c r="M2" s="532"/>
      <c r="N2" s="532"/>
      <c r="O2" s="532"/>
      <c r="P2" s="532"/>
      <c r="Q2" s="532"/>
      <c r="R2" s="532"/>
      <c r="S2" s="532"/>
    </row>
    <row r="3" spans="1:23" s="9" customFormat="1" ht="24.95" customHeight="1">
      <c r="A3" s="312"/>
      <c r="B3" s="264"/>
      <c r="C3" s="264"/>
      <c r="D3" s="264"/>
      <c r="E3" s="264"/>
      <c r="F3" s="263"/>
      <c r="G3" s="196"/>
      <c r="H3" s="196"/>
      <c r="I3" s="196"/>
      <c r="J3" s="196"/>
      <c r="K3" s="196"/>
      <c r="L3" s="196"/>
      <c r="M3" s="196"/>
      <c r="N3" s="196"/>
      <c r="O3" s="196"/>
      <c r="P3" s="196"/>
      <c r="Q3" s="263"/>
      <c r="R3" s="263"/>
      <c r="S3" s="264"/>
    </row>
    <row r="4" spans="1:23" s="9" customFormat="1" ht="24.95" customHeight="1">
      <c r="A4" s="706" t="s">
        <v>62</v>
      </c>
      <c r="B4" s="706"/>
      <c r="C4" s="706"/>
      <c r="D4" s="706"/>
      <c r="E4" s="706"/>
      <c r="F4" s="688">
        <v>2007</v>
      </c>
      <c r="G4" s="688">
        <v>2008</v>
      </c>
      <c r="H4" s="688">
        <v>2009</v>
      </c>
      <c r="I4" s="688">
        <v>2010</v>
      </c>
      <c r="J4" s="688">
        <v>2011</v>
      </c>
      <c r="K4" s="688">
        <v>2012</v>
      </c>
      <c r="L4" s="688">
        <v>2013</v>
      </c>
      <c r="M4" s="688">
        <v>2014</v>
      </c>
      <c r="N4" s="688">
        <v>2015</v>
      </c>
      <c r="O4" s="688">
        <v>2016</v>
      </c>
      <c r="P4" s="583"/>
      <c r="Q4" s="708" t="s">
        <v>503</v>
      </c>
      <c r="R4" s="708"/>
      <c r="S4" s="708"/>
    </row>
    <row r="5" spans="1:23" s="9" customFormat="1" ht="24.95" customHeight="1">
      <c r="A5" s="707"/>
      <c r="B5" s="707"/>
      <c r="C5" s="707"/>
      <c r="D5" s="707"/>
      <c r="E5" s="707"/>
      <c r="F5" s="689"/>
      <c r="G5" s="689"/>
      <c r="H5" s="689"/>
      <c r="I5" s="689"/>
      <c r="J5" s="689"/>
      <c r="K5" s="689"/>
      <c r="L5" s="689"/>
      <c r="M5" s="689"/>
      <c r="N5" s="689"/>
      <c r="O5" s="689"/>
      <c r="P5" s="584"/>
      <c r="Q5" s="276" t="s">
        <v>63</v>
      </c>
      <c r="R5" s="276" t="s">
        <v>64</v>
      </c>
      <c r="S5" s="276" t="s">
        <v>18</v>
      </c>
    </row>
    <row r="6" spans="1:23" ht="24.95" customHeight="1">
      <c r="A6" s="204"/>
      <c r="B6" s="204" t="s">
        <v>339</v>
      </c>
      <c r="C6" s="204"/>
      <c r="D6" s="204"/>
      <c r="E6" s="204"/>
      <c r="F6" s="277"/>
      <c r="G6" s="277"/>
      <c r="H6" s="277"/>
      <c r="I6" s="277"/>
      <c r="J6" s="297"/>
      <c r="K6" s="297"/>
      <c r="L6" s="277"/>
      <c r="M6" s="277"/>
      <c r="N6" s="277"/>
      <c r="O6" s="277"/>
      <c r="P6" s="277"/>
      <c r="Q6" s="277"/>
      <c r="R6" s="277"/>
      <c r="S6" s="162"/>
    </row>
    <row r="7" spans="1:23" s="25" customFormat="1" ht="24.95" customHeight="1">
      <c r="A7" s="279"/>
      <c r="B7" s="279" t="s">
        <v>341</v>
      </c>
      <c r="C7" s="279"/>
      <c r="D7" s="279"/>
      <c r="E7" s="279"/>
      <c r="F7" s="313">
        <v>2002701.13</v>
      </c>
      <c r="G7" s="313">
        <v>1809476.3410000056</v>
      </c>
      <c r="H7" s="313">
        <v>1716201.08</v>
      </c>
      <c r="I7" s="313">
        <v>2039234.44</v>
      </c>
      <c r="J7" s="313">
        <v>666465</v>
      </c>
      <c r="K7" s="313">
        <v>2014158.1</v>
      </c>
      <c r="L7" s="313">
        <v>2079273.31</v>
      </c>
      <c r="M7" s="313">
        <v>2027975.78</v>
      </c>
      <c r="N7" s="300">
        <v>2035236.7099999997</v>
      </c>
      <c r="O7" s="300">
        <v>2332071.44</v>
      </c>
      <c r="P7" s="313"/>
      <c r="Q7" s="300">
        <v>27762480.899999999</v>
      </c>
      <c r="R7" s="300">
        <v>2219906.96</v>
      </c>
      <c r="S7" s="282">
        <v>7.9960683917120674</v>
      </c>
      <c r="U7" s="4"/>
      <c r="V7" s="4"/>
      <c r="W7" s="4"/>
    </row>
    <row r="8" spans="1:23" ht="24.95" customHeight="1">
      <c r="A8" s="204"/>
      <c r="B8" s="204" t="s">
        <v>89</v>
      </c>
      <c r="C8" s="212"/>
      <c r="D8" s="212"/>
      <c r="E8" s="212"/>
      <c r="F8" s="314"/>
      <c r="G8" s="314"/>
      <c r="H8" s="314"/>
      <c r="I8" s="314"/>
      <c r="J8" s="314"/>
      <c r="K8" s="314"/>
      <c r="L8" s="314"/>
      <c r="M8" s="314"/>
      <c r="N8" s="314"/>
      <c r="O8" s="314"/>
      <c r="P8" s="314"/>
      <c r="Q8" s="314"/>
      <c r="R8" s="314"/>
      <c r="S8" s="284"/>
    </row>
    <row r="9" spans="1:23" ht="24.95" customHeight="1">
      <c r="A9" s="204"/>
      <c r="B9" s="204" t="s">
        <v>30</v>
      </c>
      <c r="C9" s="212"/>
      <c r="D9" s="212"/>
      <c r="E9" s="212"/>
      <c r="F9" s="314">
        <v>16501294.411215002</v>
      </c>
      <c r="G9" s="314">
        <v>17994509.954155125</v>
      </c>
      <c r="H9" s="314">
        <v>19427320.829790004</v>
      </c>
      <c r="I9" s="314">
        <v>22300434.853730701</v>
      </c>
      <c r="J9" s="314">
        <v>17464069</v>
      </c>
      <c r="K9" s="314">
        <v>22235740.870000001</v>
      </c>
      <c r="L9" s="314">
        <v>22925544.420000002</v>
      </c>
      <c r="M9" s="314">
        <v>22073883.800000001</v>
      </c>
      <c r="N9" s="298">
        <v>19312249.089780003</v>
      </c>
      <c r="O9" s="298">
        <v>17572704.441615202</v>
      </c>
      <c r="P9" s="314"/>
      <c r="Q9" s="314">
        <v>327589777.26999998</v>
      </c>
      <c r="R9" s="314">
        <v>17009218.476699997</v>
      </c>
      <c r="S9" s="284">
        <v>5.1922311552112248</v>
      </c>
    </row>
    <row r="10" spans="1:23" ht="24.95" customHeight="1">
      <c r="A10" s="204"/>
      <c r="B10" s="204" t="s">
        <v>90</v>
      </c>
      <c r="C10" s="212"/>
      <c r="D10" s="212"/>
      <c r="E10" s="212"/>
      <c r="F10" s="314"/>
      <c r="G10" s="314"/>
      <c r="H10" s="314"/>
      <c r="I10" s="314"/>
      <c r="J10" s="314"/>
      <c r="K10" s="314"/>
      <c r="L10" s="314"/>
      <c r="M10" s="314"/>
      <c r="N10" s="298"/>
      <c r="O10" s="298"/>
      <c r="P10" s="314"/>
      <c r="Q10" s="314"/>
      <c r="R10" s="298"/>
      <c r="S10" s="284"/>
    </row>
    <row r="11" spans="1:23" s="25" customFormat="1" ht="24.95" customHeight="1">
      <c r="A11" s="279"/>
      <c r="B11" s="279" t="s">
        <v>30</v>
      </c>
      <c r="C11" s="279"/>
      <c r="D11" s="279"/>
      <c r="E11" s="589"/>
      <c r="F11" s="313">
        <v>5314980.707146911</v>
      </c>
      <c r="G11" s="313">
        <v>5569846.8918490345</v>
      </c>
      <c r="H11" s="313">
        <v>5663463.5640000002</v>
      </c>
      <c r="I11" s="313">
        <v>7090085.9413600005</v>
      </c>
      <c r="J11" s="313">
        <v>3214122</v>
      </c>
      <c r="K11" s="313">
        <v>8853886.9000000004</v>
      </c>
      <c r="L11" s="313">
        <v>8597018.3699999992</v>
      </c>
      <c r="M11" s="313">
        <v>7781345.46</v>
      </c>
      <c r="N11" s="311">
        <v>6974780.1517700013</v>
      </c>
      <c r="O11" s="311">
        <v>8324975.0800000001</v>
      </c>
      <c r="P11" s="313"/>
      <c r="Q11" s="313">
        <v>100206306.15000001</v>
      </c>
      <c r="R11" s="313">
        <v>8211820.7287799995</v>
      </c>
      <c r="S11" s="282">
        <v>8.194914116969473</v>
      </c>
    </row>
    <row r="12" spans="1:23" ht="24.95" customHeight="1">
      <c r="A12" s="585"/>
      <c r="B12" s="204" t="s">
        <v>132</v>
      </c>
      <c r="C12" s="297"/>
      <c r="D12" s="297"/>
      <c r="E12" s="315"/>
      <c r="F12" s="314"/>
      <c r="G12" s="314"/>
      <c r="H12" s="314"/>
      <c r="I12" s="314"/>
      <c r="J12" s="314"/>
      <c r="K12" s="314"/>
      <c r="L12" s="314"/>
      <c r="M12" s="314"/>
      <c r="N12" s="298"/>
      <c r="O12" s="298"/>
      <c r="P12" s="314"/>
      <c r="Q12" s="314"/>
      <c r="R12" s="298"/>
      <c r="S12" s="284"/>
    </row>
    <row r="13" spans="1:23" ht="24.95" customHeight="1">
      <c r="A13" s="585"/>
      <c r="B13" s="204" t="s">
        <v>30</v>
      </c>
      <c r="C13" s="297"/>
      <c r="D13" s="297"/>
      <c r="E13" s="315"/>
      <c r="F13" s="314">
        <v>2441334.7999999998</v>
      </c>
      <c r="G13" s="314">
        <v>3014954.8789700009</v>
      </c>
      <c r="H13" s="314">
        <v>3630292.2552299998</v>
      </c>
      <c r="I13" s="314">
        <v>4455894.2075200006</v>
      </c>
      <c r="J13" s="314">
        <v>4052611.27</v>
      </c>
      <c r="K13" s="314">
        <v>5217831.37</v>
      </c>
      <c r="L13" s="314">
        <v>7531175.8600000003</v>
      </c>
      <c r="M13" s="314">
        <v>8832856.9199999999</v>
      </c>
      <c r="N13" s="316">
        <v>12177831.910442401</v>
      </c>
      <c r="O13" s="316">
        <v>8170820.180939029</v>
      </c>
      <c r="P13" s="314"/>
      <c r="Q13" s="316">
        <v>222649070</v>
      </c>
      <c r="R13" s="317">
        <v>14090263.049238501</v>
      </c>
      <c r="S13" s="284">
        <v>6.3284625663329752</v>
      </c>
    </row>
    <row r="14" spans="1:23" s="25" customFormat="1" ht="24.95" customHeight="1">
      <c r="A14" s="318"/>
      <c r="B14" s="318"/>
      <c r="C14" s="279" t="s">
        <v>91</v>
      </c>
      <c r="D14" s="279"/>
      <c r="E14" s="279"/>
      <c r="F14" s="313">
        <v>2297077.9</v>
      </c>
      <c r="G14" s="313">
        <v>2887879.366609999</v>
      </c>
      <c r="H14" s="313">
        <v>3440108.2065499998</v>
      </c>
      <c r="I14" s="313">
        <v>4214133.6501599997</v>
      </c>
      <c r="J14" s="313">
        <v>3814735.48</v>
      </c>
      <c r="K14" s="313">
        <v>5039197.16</v>
      </c>
      <c r="L14" s="313">
        <v>7246488.9299999997</v>
      </c>
      <c r="M14" s="313">
        <v>8291439.0099999998</v>
      </c>
      <c r="N14" s="311">
        <v>11439410.5026724</v>
      </c>
      <c r="O14" s="311">
        <v>7712457.1917288452</v>
      </c>
      <c r="P14" s="313"/>
      <c r="Q14" s="311">
        <v>191655014</v>
      </c>
      <c r="R14" s="311">
        <v>13159476.0149709</v>
      </c>
      <c r="S14" s="282">
        <v>6.8662310159915254</v>
      </c>
    </row>
    <row r="15" spans="1:23" ht="24.95" customHeight="1">
      <c r="A15" s="204"/>
      <c r="B15" s="204"/>
      <c r="C15" s="204" t="s">
        <v>92</v>
      </c>
      <c r="D15" s="204"/>
      <c r="E15" s="204"/>
      <c r="F15" s="314">
        <v>144256.9</v>
      </c>
      <c r="G15" s="314">
        <v>127075.51235999999</v>
      </c>
      <c r="H15" s="314">
        <v>190184.04868000001</v>
      </c>
      <c r="I15" s="314">
        <v>241760.55736000001</v>
      </c>
      <c r="J15" s="314">
        <v>237875.79</v>
      </c>
      <c r="K15" s="314">
        <v>178634.21</v>
      </c>
      <c r="L15" s="314">
        <v>284686.93</v>
      </c>
      <c r="M15" s="314">
        <v>541417.91</v>
      </c>
      <c r="N15" s="298">
        <v>738421.40776997397</v>
      </c>
      <c r="O15" s="317">
        <v>458362.98921018385</v>
      </c>
      <c r="P15" s="314"/>
      <c r="Q15" s="298">
        <v>30994057</v>
      </c>
      <c r="R15" s="317">
        <v>930787.03426760901</v>
      </c>
      <c r="S15" s="284">
        <v>3.0031145463390256</v>
      </c>
    </row>
    <row r="16" spans="1:23" ht="24.95" customHeight="1">
      <c r="A16" s="204"/>
      <c r="B16" s="204" t="s">
        <v>93</v>
      </c>
      <c r="C16" s="297"/>
      <c r="D16" s="297"/>
      <c r="E16" s="204"/>
      <c r="F16" s="314"/>
      <c r="G16" s="314"/>
      <c r="H16" s="314"/>
      <c r="I16" s="314"/>
      <c r="J16" s="314"/>
      <c r="K16" s="314"/>
      <c r="L16" s="314"/>
      <c r="M16" s="314"/>
      <c r="N16" s="314"/>
      <c r="O16" s="314"/>
      <c r="P16" s="314"/>
      <c r="Q16" s="314"/>
      <c r="R16" s="314"/>
      <c r="S16" s="319"/>
    </row>
    <row r="17" spans="1:21" ht="24.95" customHeight="1">
      <c r="A17" s="204"/>
      <c r="B17" s="204"/>
      <c r="C17" s="204" t="s">
        <v>94</v>
      </c>
      <c r="D17" s="204"/>
      <c r="E17" s="204"/>
      <c r="F17" s="314"/>
      <c r="G17" s="314"/>
      <c r="H17" s="314"/>
      <c r="I17" s="314"/>
      <c r="J17" s="314"/>
      <c r="K17" s="314"/>
      <c r="L17" s="314"/>
      <c r="M17" s="314"/>
      <c r="N17" s="314"/>
      <c r="O17" s="314"/>
      <c r="P17" s="314"/>
      <c r="Q17" s="314"/>
      <c r="R17" s="314"/>
      <c r="S17" s="284"/>
    </row>
    <row r="18" spans="1:21" ht="24.95" customHeight="1">
      <c r="A18" s="204"/>
      <c r="B18" s="204"/>
      <c r="C18" s="204" t="s">
        <v>340</v>
      </c>
      <c r="D18" s="204"/>
      <c r="E18" s="204"/>
      <c r="F18" s="314">
        <v>1110181</v>
      </c>
      <c r="G18" s="314">
        <v>1150748.23</v>
      </c>
      <c r="H18" s="314">
        <v>1149805.7082400001</v>
      </c>
      <c r="I18" s="314">
        <v>1160662</v>
      </c>
      <c r="J18" s="314">
        <v>1149649</v>
      </c>
      <c r="K18" s="314">
        <v>1153354</v>
      </c>
      <c r="L18" s="314">
        <v>1151858</v>
      </c>
      <c r="M18" s="314">
        <v>1151916</v>
      </c>
      <c r="N18" s="320">
        <v>1174272.2</v>
      </c>
      <c r="O18" s="321">
        <v>1154402.8666759999</v>
      </c>
      <c r="P18" s="314"/>
      <c r="Q18" s="284" t="s">
        <v>53</v>
      </c>
      <c r="R18" s="321">
        <v>1153477.04</v>
      </c>
      <c r="S18" s="284" t="s">
        <v>54</v>
      </c>
    </row>
    <row r="19" spans="1:21" s="25" customFormat="1" ht="24.95" customHeight="1">
      <c r="A19" s="279"/>
      <c r="B19" s="279"/>
      <c r="C19" s="279" t="s">
        <v>95</v>
      </c>
      <c r="D19" s="279"/>
      <c r="E19" s="279"/>
      <c r="F19" s="218">
        <v>1229</v>
      </c>
      <c r="G19" s="218">
        <v>1228</v>
      </c>
      <c r="H19" s="218">
        <v>1229</v>
      </c>
      <c r="I19" s="218">
        <v>1235</v>
      </c>
      <c r="J19" s="218">
        <v>1232</v>
      </c>
      <c r="K19" s="218">
        <v>1234</v>
      </c>
      <c r="L19" s="218">
        <v>1236</v>
      </c>
      <c r="M19" s="218">
        <v>1238</v>
      </c>
      <c r="N19" s="322">
        <v>1239.8030000000001</v>
      </c>
      <c r="O19" s="322">
        <v>1247</v>
      </c>
      <c r="P19" s="282"/>
      <c r="Q19" s="282" t="s">
        <v>53</v>
      </c>
      <c r="R19" s="282">
        <v>1245</v>
      </c>
      <c r="S19" s="282" t="s">
        <v>54</v>
      </c>
    </row>
    <row r="20" spans="1:21" ht="24.95" customHeight="1">
      <c r="A20" s="204"/>
      <c r="B20" s="204"/>
      <c r="C20" s="204" t="s">
        <v>96</v>
      </c>
      <c r="D20" s="204"/>
      <c r="E20" s="204"/>
      <c r="F20" s="214">
        <v>407347</v>
      </c>
      <c r="G20" s="214">
        <v>411114</v>
      </c>
      <c r="H20" s="214">
        <v>411196</v>
      </c>
      <c r="I20" s="214">
        <v>413019</v>
      </c>
      <c r="J20" s="214">
        <v>413217</v>
      </c>
      <c r="K20" s="214">
        <v>354885</v>
      </c>
      <c r="L20" s="284" t="s">
        <v>53</v>
      </c>
      <c r="M20" s="284" t="s">
        <v>53</v>
      </c>
      <c r="N20" s="321" t="s">
        <v>53</v>
      </c>
      <c r="O20" s="321" t="s">
        <v>53</v>
      </c>
      <c r="P20" s="284"/>
      <c r="Q20" s="284" t="s">
        <v>53</v>
      </c>
      <c r="R20" s="321" t="s">
        <v>53</v>
      </c>
      <c r="S20" s="284" t="s">
        <v>54</v>
      </c>
    </row>
    <row r="21" spans="1:21" s="545" customFormat="1" ht="24.95" customHeight="1">
      <c r="A21" s="324" t="s">
        <v>560</v>
      </c>
      <c r="B21" s="324"/>
      <c r="C21" s="324"/>
      <c r="D21" s="324"/>
      <c r="E21" s="324"/>
      <c r="F21" s="542"/>
      <c r="G21" s="542"/>
      <c r="H21" s="542"/>
      <c r="I21" s="542"/>
      <c r="J21" s="543"/>
      <c r="K21" s="543"/>
      <c r="L21" s="542"/>
      <c r="M21" s="543"/>
      <c r="N21" s="543"/>
      <c r="O21" s="543"/>
      <c r="P21" s="542"/>
      <c r="Q21" s="324"/>
      <c r="R21" s="543"/>
      <c r="S21" s="544"/>
    </row>
    <row r="22" spans="1:21" ht="24.95" customHeight="1">
      <c r="A22" s="204"/>
      <c r="B22" s="204" t="s">
        <v>405</v>
      </c>
      <c r="C22" s="297"/>
      <c r="D22" s="297"/>
      <c r="E22" s="204"/>
      <c r="F22" s="284"/>
      <c r="G22" s="284"/>
      <c r="H22" s="284"/>
      <c r="I22" s="284"/>
      <c r="J22" s="297"/>
      <c r="K22" s="297"/>
      <c r="L22" s="284"/>
      <c r="M22" s="297"/>
      <c r="N22" s="297"/>
      <c r="O22" s="297"/>
      <c r="P22" s="284"/>
      <c r="Q22" s="284"/>
      <c r="R22" s="297"/>
      <c r="S22" s="284"/>
    </row>
    <row r="23" spans="1:21" s="25" customFormat="1" ht="24.95" customHeight="1">
      <c r="A23" s="279"/>
      <c r="B23" s="279" t="s">
        <v>341</v>
      </c>
      <c r="C23" s="278"/>
      <c r="D23" s="278"/>
      <c r="E23" s="279"/>
      <c r="F23" s="313">
        <v>201514</v>
      </c>
      <c r="G23" s="313">
        <v>192890</v>
      </c>
      <c r="H23" s="313">
        <v>173748.71800000002</v>
      </c>
      <c r="I23" s="313">
        <v>171287</v>
      </c>
      <c r="J23" s="313">
        <v>173334</v>
      </c>
      <c r="K23" s="313">
        <v>176129</v>
      </c>
      <c r="L23" s="313">
        <v>176637</v>
      </c>
      <c r="M23" s="313">
        <v>179645</v>
      </c>
      <c r="N23" s="313">
        <v>179435</v>
      </c>
      <c r="O23" s="313">
        <v>179001.52500000005</v>
      </c>
      <c r="P23" s="313"/>
      <c r="Q23" s="300">
        <v>6698151.7869999995</v>
      </c>
      <c r="R23" s="300">
        <v>173662.08699999997</v>
      </c>
      <c r="S23" s="282">
        <v>2.5926866473382888</v>
      </c>
    </row>
    <row r="24" spans="1:21" ht="24.95" customHeight="1">
      <c r="A24" s="204"/>
      <c r="B24" s="204" t="s">
        <v>404</v>
      </c>
      <c r="C24" s="297"/>
      <c r="D24" s="297"/>
      <c r="E24" s="204"/>
      <c r="F24" s="314"/>
      <c r="G24" s="314"/>
      <c r="H24" s="314"/>
      <c r="I24" s="314"/>
      <c r="J24" s="314"/>
      <c r="K24" s="314"/>
      <c r="L24" s="314"/>
      <c r="M24" s="314"/>
      <c r="N24" s="314"/>
      <c r="O24" s="314"/>
      <c r="P24" s="314"/>
      <c r="Q24" s="314"/>
      <c r="R24" s="314"/>
      <c r="S24" s="284"/>
    </row>
    <row r="25" spans="1:21" ht="25.5" customHeight="1">
      <c r="A25" s="204"/>
      <c r="B25" s="204" t="s">
        <v>30</v>
      </c>
      <c r="C25" s="297"/>
      <c r="D25" s="297"/>
      <c r="E25" s="204"/>
      <c r="F25" s="314">
        <v>5476016</v>
      </c>
      <c r="G25" s="314">
        <v>4746037</v>
      </c>
      <c r="H25" s="314">
        <v>5117675.2713599596</v>
      </c>
      <c r="I25" s="314">
        <v>5361502</v>
      </c>
      <c r="J25" s="314">
        <v>5623636</v>
      </c>
      <c r="K25" s="314">
        <v>5841290</v>
      </c>
      <c r="L25" s="314">
        <v>6218735</v>
      </c>
      <c r="M25" s="314">
        <v>7017309</v>
      </c>
      <c r="N25" s="338">
        <v>7497516</v>
      </c>
      <c r="O25" s="335">
        <v>7807929.6570000006</v>
      </c>
      <c r="P25" s="314"/>
      <c r="Q25" s="314">
        <v>296576823.34799999</v>
      </c>
      <c r="R25" s="335">
        <v>7928970.3029999994</v>
      </c>
      <c r="S25" s="284">
        <v>2.6734962676757221</v>
      </c>
    </row>
    <row r="26" spans="1:21" ht="15.75" customHeight="1">
      <c r="A26" s="204"/>
      <c r="B26" s="204" t="s">
        <v>561</v>
      </c>
      <c r="C26" s="297"/>
      <c r="D26" s="297"/>
      <c r="E26" s="204"/>
      <c r="F26" s="284"/>
      <c r="G26" s="284"/>
      <c r="H26" s="284"/>
      <c r="I26" s="284"/>
      <c r="J26" s="284"/>
      <c r="K26" s="284"/>
      <c r="L26" s="284"/>
      <c r="M26" s="284"/>
      <c r="N26" s="284"/>
      <c r="O26" s="284"/>
      <c r="P26" s="284"/>
      <c r="Q26" s="284"/>
      <c r="R26" s="284"/>
      <c r="S26" s="284"/>
    </row>
    <row r="27" spans="1:21" s="25" customFormat="1" ht="24.95" customHeight="1">
      <c r="A27" s="279"/>
      <c r="B27" s="279" t="s">
        <v>32</v>
      </c>
      <c r="C27" s="278"/>
      <c r="D27" s="278"/>
      <c r="E27" s="279"/>
      <c r="F27" s="218">
        <v>672</v>
      </c>
      <c r="G27" s="218">
        <v>673</v>
      </c>
      <c r="H27" s="218">
        <v>674</v>
      </c>
      <c r="I27" s="218">
        <v>675</v>
      </c>
      <c r="J27" s="218">
        <v>681</v>
      </c>
      <c r="K27" s="218">
        <v>653</v>
      </c>
      <c r="L27" s="218">
        <v>640</v>
      </c>
      <c r="M27" s="218">
        <v>628.72699999999998</v>
      </c>
      <c r="N27" s="218">
        <v>642</v>
      </c>
      <c r="O27" s="218">
        <v>649</v>
      </c>
      <c r="P27" s="218"/>
      <c r="Q27" s="218">
        <v>34277.870000000003</v>
      </c>
      <c r="R27" s="218">
        <v>658.78429999999992</v>
      </c>
      <c r="S27" s="282">
        <v>1.9218939216468229</v>
      </c>
      <c r="T27" s="62"/>
      <c r="U27" s="62"/>
    </row>
    <row r="28" spans="1:21" s="545" customFormat="1" ht="24.95" customHeight="1">
      <c r="A28" s="324" t="s">
        <v>562</v>
      </c>
      <c r="B28" s="324"/>
      <c r="C28" s="324"/>
      <c r="D28" s="324"/>
      <c r="E28" s="324"/>
      <c r="F28" s="542"/>
      <c r="G28" s="542"/>
      <c r="H28" s="542"/>
      <c r="I28" s="542"/>
      <c r="J28" s="543"/>
      <c r="K28" s="543"/>
      <c r="L28" s="542"/>
      <c r="M28" s="543"/>
      <c r="N28" s="543"/>
      <c r="O28" s="543"/>
      <c r="P28" s="542"/>
      <c r="Q28" s="542"/>
      <c r="R28" s="543"/>
      <c r="S28" s="544"/>
    </row>
    <row r="29" spans="1:21" ht="17.25" customHeight="1">
      <c r="A29" s="204"/>
      <c r="B29" s="204" t="s">
        <v>97</v>
      </c>
      <c r="C29" s="204"/>
      <c r="D29" s="204"/>
      <c r="E29" s="204"/>
      <c r="F29" s="284"/>
      <c r="G29" s="284"/>
      <c r="H29" s="284"/>
      <c r="I29" s="284"/>
      <c r="J29" s="284"/>
      <c r="K29" s="284"/>
      <c r="L29" s="284"/>
      <c r="M29" s="284"/>
      <c r="N29" s="284"/>
      <c r="O29" s="284"/>
      <c r="P29" s="284"/>
      <c r="Q29" s="284"/>
      <c r="R29" s="284"/>
      <c r="S29" s="284"/>
      <c r="T29" s="62"/>
      <c r="U29" s="62"/>
    </row>
    <row r="30" spans="1:21" s="25" customFormat="1" ht="17.25" customHeight="1">
      <c r="A30" s="279"/>
      <c r="B30" s="279" t="s">
        <v>342</v>
      </c>
      <c r="C30" s="279"/>
      <c r="D30" s="279"/>
      <c r="E30" s="279"/>
      <c r="F30" s="313">
        <v>111271</v>
      </c>
      <c r="G30" s="313">
        <v>113107</v>
      </c>
      <c r="H30" s="313">
        <v>141399</v>
      </c>
      <c r="I30" s="313">
        <v>195833</v>
      </c>
      <c r="J30" s="313">
        <v>186916</v>
      </c>
      <c r="K30" s="313">
        <v>191783</v>
      </c>
      <c r="L30" s="313">
        <v>189761</v>
      </c>
      <c r="M30" s="313">
        <v>220959</v>
      </c>
      <c r="N30" s="311">
        <v>275886</v>
      </c>
      <c r="O30" s="322">
        <v>298401</v>
      </c>
      <c r="P30" s="313"/>
      <c r="Q30" s="313">
        <v>6715284</v>
      </c>
      <c r="R30" s="313">
        <v>312141</v>
      </c>
      <c r="S30" s="282">
        <v>4.6482174097178914</v>
      </c>
    </row>
    <row r="31" spans="1:21" ht="17.25" customHeight="1">
      <c r="A31" s="204"/>
      <c r="B31" s="204" t="s">
        <v>98</v>
      </c>
      <c r="C31" s="204"/>
      <c r="D31" s="204"/>
      <c r="E31" s="204"/>
      <c r="F31" s="314"/>
      <c r="G31" s="314"/>
      <c r="H31" s="314"/>
      <c r="I31" s="314"/>
      <c r="J31" s="314"/>
      <c r="K31" s="314"/>
      <c r="L31" s="314"/>
      <c r="M31" s="314"/>
      <c r="N31" s="298"/>
      <c r="O31" s="298"/>
      <c r="P31" s="314"/>
      <c r="Q31" s="314"/>
      <c r="R31" s="298"/>
      <c r="S31" s="284"/>
    </row>
    <row r="32" spans="1:21" ht="18" customHeight="1">
      <c r="A32" s="204"/>
      <c r="B32" s="204" t="s">
        <v>30</v>
      </c>
      <c r="C32" s="204"/>
      <c r="D32" s="204"/>
      <c r="E32" s="204"/>
      <c r="F32" s="314">
        <v>92697</v>
      </c>
      <c r="G32" s="314">
        <v>98812</v>
      </c>
      <c r="H32" s="314">
        <v>125590</v>
      </c>
      <c r="I32" s="314">
        <v>161072</v>
      </c>
      <c r="J32" s="314">
        <v>152784</v>
      </c>
      <c r="K32" s="314">
        <v>157171</v>
      </c>
      <c r="L32" s="314">
        <v>159940</v>
      </c>
      <c r="M32" s="314">
        <v>182312</v>
      </c>
      <c r="N32" s="298">
        <v>220406</v>
      </c>
      <c r="O32" s="323">
        <v>242326</v>
      </c>
      <c r="P32" s="314"/>
      <c r="Q32" s="298">
        <v>8847842.7870000005</v>
      </c>
      <c r="R32" s="323">
        <v>289186</v>
      </c>
      <c r="S32" s="284">
        <v>3.2684351085543311</v>
      </c>
    </row>
    <row r="33" spans="1:25" ht="24.95" customHeight="1">
      <c r="A33" s="229" t="s">
        <v>274</v>
      </c>
      <c r="B33" s="324"/>
      <c r="C33" s="204"/>
      <c r="D33" s="204"/>
      <c r="E33" s="204"/>
      <c r="F33" s="314"/>
      <c r="G33" s="314"/>
      <c r="H33" s="314"/>
      <c r="I33" s="314"/>
      <c r="J33" s="314"/>
      <c r="K33" s="314"/>
      <c r="L33" s="314"/>
      <c r="M33" s="314"/>
      <c r="N33" s="314"/>
      <c r="O33" s="314"/>
      <c r="P33" s="314"/>
      <c r="Q33" s="314"/>
      <c r="R33" s="314"/>
      <c r="S33" s="284"/>
    </row>
    <row r="34" spans="1:25" ht="24.95" customHeight="1">
      <c r="A34" s="204"/>
      <c r="B34" s="204" t="s">
        <v>563</v>
      </c>
      <c r="C34" s="204"/>
      <c r="D34" s="204"/>
      <c r="E34" s="204"/>
      <c r="F34" s="314"/>
      <c r="G34" s="314"/>
      <c r="H34" s="314"/>
      <c r="I34" s="314"/>
      <c r="J34" s="314"/>
      <c r="K34" s="314"/>
      <c r="L34" s="314"/>
      <c r="M34" s="314"/>
      <c r="N34" s="314"/>
      <c r="O34" s="314"/>
      <c r="P34" s="314"/>
      <c r="Q34" s="314"/>
      <c r="R34" s="314"/>
      <c r="S34" s="284"/>
    </row>
    <row r="35" spans="1:25" s="25" customFormat="1" ht="24.95" customHeight="1">
      <c r="A35" s="279"/>
      <c r="B35" s="279" t="s">
        <v>341</v>
      </c>
      <c r="C35" s="279"/>
      <c r="D35" s="279"/>
      <c r="E35" s="279"/>
      <c r="F35" s="313">
        <v>8918.7999999999993</v>
      </c>
      <c r="G35" s="313">
        <v>9943.9809999999998</v>
      </c>
      <c r="H35" s="313">
        <v>10798.57</v>
      </c>
      <c r="I35" s="313">
        <v>11321.031000000001</v>
      </c>
      <c r="J35" s="313">
        <v>11975.71</v>
      </c>
      <c r="K35" s="313">
        <v>13279.01</v>
      </c>
      <c r="L35" s="313">
        <v>14308.7</v>
      </c>
      <c r="M35" s="313">
        <v>15399.37</v>
      </c>
      <c r="N35" s="325">
        <v>16407.112000000001</v>
      </c>
      <c r="O35" s="326">
        <v>17874.447999999997</v>
      </c>
      <c r="P35" s="313"/>
      <c r="Q35" s="281">
        <v>2070958.7</v>
      </c>
      <c r="R35" s="281">
        <v>19436.021740999997</v>
      </c>
      <c r="S35" s="282">
        <v>0.93850358971427095</v>
      </c>
    </row>
    <row r="36" spans="1:25" ht="24.95" customHeight="1">
      <c r="A36" s="204"/>
      <c r="B36" s="204" t="s">
        <v>117</v>
      </c>
      <c r="C36" s="204"/>
      <c r="D36" s="204"/>
      <c r="E36" s="204"/>
      <c r="F36" s="314"/>
      <c r="G36" s="314"/>
      <c r="H36" s="314"/>
      <c r="I36" s="314"/>
      <c r="J36" s="314"/>
      <c r="K36" s="314"/>
      <c r="L36" s="314"/>
      <c r="M36" s="314"/>
      <c r="N36" s="314"/>
      <c r="O36" s="314"/>
      <c r="P36" s="314"/>
      <c r="Q36" s="314"/>
      <c r="R36" s="314"/>
      <c r="S36" s="284"/>
    </row>
    <row r="37" spans="1:25" ht="24.95" customHeight="1">
      <c r="A37" s="204"/>
      <c r="B37" s="204" t="s">
        <v>30</v>
      </c>
      <c r="C37" s="204"/>
      <c r="D37" s="204"/>
      <c r="E37" s="204"/>
      <c r="F37" s="314">
        <v>262119.9</v>
      </c>
      <c r="G37" s="314">
        <v>351015.13</v>
      </c>
      <c r="H37" s="314">
        <v>428417.484</v>
      </c>
      <c r="I37" s="314">
        <v>502489.12500000006</v>
      </c>
      <c r="J37" s="314">
        <v>640163.24</v>
      </c>
      <c r="K37" s="314">
        <v>718568.15</v>
      </c>
      <c r="L37" s="314">
        <v>500122.92</v>
      </c>
      <c r="M37" s="314">
        <v>766107.12</v>
      </c>
      <c r="N37" s="277">
        <v>630552.59678999986</v>
      </c>
      <c r="O37" s="327">
        <v>894573.63000000024</v>
      </c>
      <c r="P37" s="314"/>
      <c r="Q37" s="314">
        <v>38788383</v>
      </c>
      <c r="R37" s="327">
        <v>829966.11144850997</v>
      </c>
      <c r="S37" s="284">
        <v>2.1397285662784911</v>
      </c>
    </row>
    <row r="38" spans="1:25" ht="24.95" customHeight="1">
      <c r="A38" s="229" t="s">
        <v>99</v>
      </c>
      <c r="B38" s="324"/>
      <c r="C38" s="204"/>
      <c r="D38" s="204"/>
      <c r="E38" s="204"/>
      <c r="F38" s="314"/>
      <c r="G38" s="314"/>
      <c r="H38" s="314"/>
      <c r="I38" s="314"/>
      <c r="J38" s="314"/>
      <c r="K38" s="314"/>
      <c r="L38" s="314"/>
      <c r="M38" s="314"/>
      <c r="N38" s="314"/>
      <c r="O38" s="314"/>
      <c r="P38" s="314"/>
      <c r="Q38" s="314"/>
      <c r="R38" s="314"/>
      <c r="S38" s="284"/>
    </row>
    <row r="39" spans="1:25" ht="24.95" customHeight="1">
      <c r="A39" s="204"/>
      <c r="B39" s="204" t="s">
        <v>100</v>
      </c>
      <c r="C39" s="204"/>
      <c r="D39" s="204"/>
      <c r="E39" s="204"/>
      <c r="F39" s="314"/>
      <c r="G39" s="314"/>
      <c r="H39" s="314"/>
      <c r="I39" s="314"/>
      <c r="J39" s="314"/>
      <c r="K39" s="314"/>
      <c r="L39" s="314"/>
      <c r="M39" s="314"/>
      <c r="N39" s="314"/>
      <c r="O39" s="314"/>
      <c r="P39" s="314"/>
      <c r="Q39" s="333"/>
      <c r="R39" s="314"/>
      <c r="S39" s="284"/>
    </row>
    <row r="40" spans="1:25" ht="24.95" customHeight="1">
      <c r="A40" s="205"/>
      <c r="B40" s="205" t="s">
        <v>30</v>
      </c>
      <c r="C40" s="205"/>
      <c r="D40" s="205"/>
      <c r="E40" s="205"/>
      <c r="F40" s="313">
        <v>3845272</v>
      </c>
      <c r="G40" s="313">
        <v>3476820</v>
      </c>
      <c r="H40" s="313">
        <v>3821247.9659844469</v>
      </c>
      <c r="I40" s="313">
        <v>4341496.4621378006</v>
      </c>
      <c r="J40" s="313">
        <v>5727940.0999999996</v>
      </c>
      <c r="K40" s="313">
        <v>6311149.4000000004</v>
      </c>
      <c r="L40" s="313">
        <v>6121543</v>
      </c>
      <c r="M40" s="313">
        <v>6208663.7999999998</v>
      </c>
      <c r="N40" s="313">
        <v>7219370</v>
      </c>
      <c r="O40" s="313">
        <v>7916747</v>
      </c>
      <c r="P40" s="313"/>
      <c r="Q40" s="281">
        <v>241727134.5</v>
      </c>
      <c r="R40" s="281">
        <v>10140364.469999999</v>
      </c>
      <c r="S40" s="282">
        <v>4.1949632551491645</v>
      </c>
      <c r="T40" s="68"/>
      <c r="U40" s="68"/>
      <c r="V40" s="68"/>
      <c r="W40" s="68"/>
      <c r="X40" s="68"/>
      <c r="Y40" s="68"/>
    </row>
    <row r="41" spans="1:25" ht="24.95" customHeight="1">
      <c r="A41" s="204"/>
      <c r="B41" s="204" t="s">
        <v>101</v>
      </c>
      <c r="C41" s="204"/>
      <c r="D41" s="204"/>
      <c r="E41" s="204"/>
      <c r="F41" s="314">
        <v>987715.20000000007</v>
      </c>
      <c r="G41" s="314">
        <v>1161007.7</v>
      </c>
      <c r="H41" s="314">
        <v>1468764.998211127</v>
      </c>
      <c r="I41" s="314">
        <v>1852886.3419230003</v>
      </c>
      <c r="J41" s="314">
        <v>3030851.6</v>
      </c>
      <c r="K41" s="314">
        <v>2906922</v>
      </c>
      <c r="L41" s="314">
        <v>3292148</v>
      </c>
      <c r="M41" s="314">
        <v>2729540</v>
      </c>
      <c r="N41" s="277">
        <v>3149432.1999999997</v>
      </c>
      <c r="O41" s="277">
        <v>3573782.9</v>
      </c>
      <c r="P41" s="314"/>
      <c r="Q41" s="277">
        <v>172994150.40000001</v>
      </c>
      <c r="R41" s="277">
        <v>3729511.95</v>
      </c>
      <c r="S41" s="284">
        <v>2.1558601498238867</v>
      </c>
    </row>
    <row r="42" spans="1:25" ht="24.95" customHeight="1">
      <c r="A42" s="328"/>
      <c r="B42" s="205"/>
      <c r="C42" s="205" t="s">
        <v>102</v>
      </c>
      <c r="D42" s="205"/>
      <c r="E42" s="205"/>
      <c r="F42" s="313">
        <v>196905.4</v>
      </c>
      <c r="G42" s="313">
        <v>241762.1</v>
      </c>
      <c r="H42" s="313">
        <v>338809.816804</v>
      </c>
      <c r="I42" s="313">
        <v>388903.77197300002</v>
      </c>
      <c r="J42" s="313">
        <v>497446</v>
      </c>
      <c r="K42" s="313">
        <v>692878</v>
      </c>
      <c r="L42" s="313">
        <v>825750</v>
      </c>
      <c r="M42" s="313">
        <v>724384</v>
      </c>
      <c r="N42" s="280">
        <v>945535.2</v>
      </c>
      <c r="O42" s="280">
        <v>922001.37000000011</v>
      </c>
      <c r="P42" s="313"/>
      <c r="Q42" s="313">
        <v>77354507.599999994</v>
      </c>
      <c r="R42" s="313">
        <v>1022526.19</v>
      </c>
      <c r="S42" s="282">
        <v>1.3218702073413495</v>
      </c>
    </row>
    <row r="43" spans="1:25" ht="24.95" customHeight="1">
      <c r="A43" s="324"/>
      <c r="B43" s="204"/>
      <c r="C43" s="204" t="s">
        <v>103</v>
      </c>
      <c r="D43" s="204"/>
      <c r="E43" s="204"/>
      <c r="F43" s="314">
        <v>673617</v>
      </c>
      <c r="G43" s="314">
        <v>804430.3</v>
      </c>
      <c r="H43" s="314">
        <v>999687.36300712707</v>
      </c>
      <c r="I43" s="314">
        <v>1300237.0499500001</v>
      </c>
      <c r="J43" s="314">
        <v>2351096.6</v>
      </c>
      <c r="K43" s="314">
        <v>1988853</v>
      </c>
      <c r="L43" s="314">
        <v>2248871</v>
      </c>
      <c r="M43" s="314">
        <v>1933039</v>
      </c>
      <c r="N43" s="329">
        <v>1980803.4</v>
      </c>
      <c r="O43" s="329">
        <v>2468152.9500000002</v>
      </c>
      <c r="P43" s="314"/>
      <c r="Q43" s="314">
        <v>41721824.899999999</v>
      </c>
      <c r="R43" s="329">
        <v>2431041.9300000002</v>
      </c>
      <c r="S43" s="284">
        <v>5.826787145161525</v>
      </c>
    </row>
    <row r="44" spans="1:25" ht="24.95" customHeight="1">
      <c r="A44" s="328"/>
      <c r="B44" s="205"/>
      <c r="C44" s="205" t="s">
        <v>104</v>
      </c>
      <c r="D44" s="205"/>
      <c r="E44" s="205"/>
      <c r="F44" s="313">
        <v>117192.8</v>
      </c>
      <c r="G44" s="313">
        <v>114815.3</v>
      </c>
      <c r="H44" s="313">
        <v>130267.8184</v>
      </c>
      <c r="I44" s="313">
        <v>163745.51999999999</v>
      </c>
      <c r="J44" s="313">
        <v>182309</v>
      </c>
      <c r="K44" s="313">
        <v>225191</v>
      </c>
      <c r="L44" s="313">
        <v>217527</v>
      </c>
      <c r="M44" s="313">
        <v>72117</v>
      </c>
      <c r="N44" s="280">
        <v>223093.6</v>
      </c>
      <c r="O44" s="280">
        <v>183628.59</v>
      </c>
      <c r="P44" s="313"/>
      <c r="Q44" s="313">
        <v>53917817.899999999</v>
      </c>
      <c r="R44" s="313">
        <v>275943.83</v>
      </c>
      <c r="S44" s="282">
        <v>0.51178597492907818</v>
      </c>
    </row>
    <row r="45" spans="1:25" ht="24.95" customHeight="1">
      <c r="A45" s="229" t="s">
        <v>105</v>
      </c>
      <c r="B45" s="324"/>
      <c r="C45" s="204"/>
      <c r="D45" s="204"/>
      <c r="E45" s="204"/>
      <c r="F45" s="314"/>
      <c r="G45" s="314"/>
      <c r="H45" s="314"/>
      <c r="I45" s="314"/>
      <c r="J45" s="314"/>
      <c r="K45" s="314"/>
      <c r="L45" s="314"/>
      <c r="M45" s="314"/>
      <c r="N45" s="314"/>
      <c r="O45" s="314"/>
      <c r="P45" s="314"/>
      <c r="Q45" s="314"/>
      <c r="R45" s="314"/>
      <c r="S45" s="284"/>
    </row>
    <row r="46" spans="1:25" ht="24.95" customHeight="1">
      <c r="A46" s="204"/>
      <c r="B46" s="204" t="s">
        <v>106</v>
      </c>
      <c r="C46" s="204"/>
      <c r="D46" s="204"/>
      <c r="E46" s="204"/>
      <c r="F46" s="284"/>
      <c r="G46" s="284"/>
      <c r="H46" s="284"/>
      <c r="I46" s="284"/>
      <c r="J46" s="284"/>
      <c r="K46" s="284"/>
      <c r="L46" s="284"/>
      <c r="M46" s="284"/>
      <c r="N46" s="284"/>
      <c r="O46" s="284"/>
      <c r="P46" s="284"/>
      <c r="Q46" s="284"/>
      <c r="R46" s="284"/>
      <c r="S46" s="284"/>
    </row>
    <row r="47" spans="1:25" s="25" customFormat="1" ht="24.95" customHeight="1">
      <c r="A47" s="279"/>
      <c r="B47" s="279" t="s">
        <v>1</v>
      </c>
      <c r="C47" s="279"/>
      <c r="D47" s="279"/>
      <c r="E47" s="279"/>
      <c r="F47" s="330">
        <v>15751956</v>
      </c>
      <c r="G47" s="330">
        <v>15614085</v>
      </c>
      <c r="H47" s="330">
        <v>15233258</v>
      </c>
      <c r="I47" s="330">
        <v>16089554</v>
      </c>
      <c r="J47" s="330">
        <v>16880812.800000001</v>
      </c>
      <c r="K47" s="330">
        <v>17497548.620000001</v>
      </c>
      <c r="L47" s="330">
        <v>17687976</v>
      </c>
      <c r="M47" s="330">
        <v>17959836</v>
      </c>
      <c r="N47" s="331">
        <v>18337677.886999995</v>
      </c>
      <c r="O47" s="331">
        <v>18428509.903999999</v>
      </c>
      <c r="P47" s="330"/>
      <c r="Q47" s="331">
        <v>181873169.12600002</v>
      </c>
      <c r="R47" s="331">
        <v>17837859.888</v>
      </c>
      <c r="S47" s="332">
        <v>9.8078567463912716</v>
      </c>
    </row>
    <row r="48" spans="1:25" ht="24.95" customHeight="1">
      <c r="A48" s="204"/>
      <c r="B48" s="204" t="s">
        <v>107</v>
      </c>
      <c r="C48" s="204"/>
      <c r="D48" s="204"/>
      <c r="E48" s="204"/>
      <c r="F48" s="333"/>
      <c r="G48" s="333"/>
      <c r="H48" s="333"/>
      <c r="I48" s="333"/>
      <c r="J48" s="333"/>
      <c r="K48" s="333"/>
      <c r="L48" s="333"/>
      <c r="M48" s="333"/>
      <c r="N48" s="334"/>
      <c r="O48" s="334"/>
      <c r="P48" s="333"/>
      <c r="Q48" s="298"/>
      <c r="R48" s="334"/>
      <c r="S48" s="286"/>
    </row>
    <row r="49" spans="1:23" ht="24.95" customHeight="1">
      <c r="A49" s="204"/>
      <c r="B49" s="204" t="s">
        <v>30</v>
      </c>
      <c r="C49" s="204"/>
      <c r="D49" s="204"/>
      <c r="E49" s="204"/>
      <c r="F49" s="333">
        <v>19899054</v>
      </c>
      <c r="G49" s="333">
        <v>23212159</v>
      </c>
      <c r="H49" s="333">
        <v>19235458</v>
      </c>
      <c r="I49" s="333">
        <v>23653359</v>
      </c>
      <c r="J49" s="333">
        <v>26438312.079999998</v>
      </c>
      <c r="K49" s="333">
        <v>28924529.07</v>
      </c>
      <c r="L49" s="333">
        <v>30003945</v>
      </c>
      <c r="M49" s="333">
        <v>31248539</v>
      </c>
      <c r="N49" s="334">
        <v>27875677.173999999</v>
      </c>
      <c r="O49" s="334">
        <v>28256033.741000026</v>
      </c>
      <c r="P49" s="333"/>
      <c r="Q49" s="334">
        <v>358487138.23199999</v>
      </c>
      <c r="R49" s="334">
        <v>32598563.556999989</v>
      </c>
      <c r="S49" s="286">
        <v>9.0933704672839255</v>
      </c>
    </row>
    <row r="50" spans="1:23" s="25" customFormat="1" ht="24.95" customHeight="1">
      <c r="A50" s="279"/>
      <c r="B50" s="279" t="s">
        <v>108</v>
      </c>
      <c r="C50" s="279"/>
      <c r="D50" s="279"/>
      <c r="E50" s="279"/>
      <c r="F50" s="330">
        <v>2860704</v>
      </c>
      <c r="G50" s="330">
        <v>2951053</v>
      </c>
      <c r="H50" s="330">
        <v>3055944</v>
      </c>
      <c r="I50" s="330">
        <v>3524114</v>
      </c>
      <c r="J50" s="330">
        <v>3752936</v>
      </c>
      <c r="K50" s="330">
        <v>3917400</v>
      </c>
      <c r="L50" s="330">
        <v>4050931</v>
      </c>
      <c r="M50" s="330">
        <v>4256676</v>
      </c>
      <c r="N50" s="331">
        <v>4438148</v>
      </c>
      <c r="O50" s="331">
        <v>4658583</v>
      </c>
      <c r="P50" s="330"/>
      <c r="Q50" s="331">
        <v>42205949</v>
      </c>
      <c r="R50" s="331">
        <v>4904165</v>
      </c>
      <c r="S50" s="282">
        <v>11.61960604179283</v>
      </c>
    </row>
    <row r="51" spans="1:23" ht="24.95" customHeight="1">
      <c r="A51" s="229" t="s">
        <v>564</v>
      </c>
      <c r="B51" s="324"/>
      <c r="C51" s="204"/>
      <c r="D51" s="204"/>
      <c r="E51" s="204"/>
      <c r="F51" s="314"/>
      <c r="G51" s="314"/>
      <c r="H51" s="314"/>
      <c r="I51" s="314"/>
      <c r="J51" s="314"/>
      <c r="K51" s="314"/>
      <c r="L51" s="314"/>
      <c r="M51" s="314"/>
      <c r="N51" s="314"/>
      <c r="O51" s="314"/>
      <c r="P51" s="314"/>
      <c r="Q51" s="314"/>
      <c r="R51" s="314"/>
      <c r="S51" s="284"/>
    </row>
    <row r="52" spans="1:23" ht="24.95" customHeight="1">
      <c r="A52" s="204"/>
      <c r="B52" s="204" t="s">
        <v>109</v>
      </c>
      <c r="C52" s="212"/>
      <c r="D52" s="212"/>
      <c r="E52" s="212"/>
      <c r="F52" s="213">
        <v>590</v>
      </c>
      <c r="G52" s="213">
        <v>622</v>
      </c>
      <c r="H52" s="214">
        <v>647</v>
      </c>
      <c r="I52" s="214">
        <v>657</v>
      </c>
      <c r="J52" s="214">
        <v>665</v>
      </c>
      <c r="K52" s="214">
        <v>692</v>
      </c>
      <c r="L52" s="213">
        <v>694</v>
      </c>
      <c r="M52" s="214">
        <v>833</v>
      </c>
      <c r="N52" s="335">
        <v>702</v>
      </c>
      <c r="O52" s="336">
        <v>741</v>
      </c>
      <c r="P52" s="213"/>
      <c r="Q52" s="335">
        <v>21967</v>
      </c>
      <c r="R52" s="336">
        <v>742</v>
      </c>
      <c r="S52" s="286">
        <v>3.3777939636727816</v>
      </c>
      <c r="T52" s="54"/>
      <c r="U52" s="5"/>
      <c r="V52" s="5"/>
      <c r="W52" s="13"/>
    </row>
    <row r="53" spans="1:23" s="25" customFormat="1" ht="24.95" customHeight="1">
      <c r="A53" s="279"/>
      <c r="B53" s="279" t="s">
        <v>110</v>
      </c>
      <c r="C53" s="589"/>
      <c r="D53" s="589"/>
      <c r="E53" s="589"/>
      <c r="F53" s="217">
        <v>20484</v>
      </c>
      <c r="G53" s="217">
        <v>21871</v>
      </c>
      <c r="H53" s="218">
        <v>22550</v>
      </c>
      <c r="I53" s="218">
        <v>22856</v>
      </c>
      <c r="J53" s="218">
        <v>23445</v>
      </c>
      <c r="K53" s="218">
        <v>23608</v>
      </c>
      <c r="L53" s="217">
        <v>23645</v>
      </c>
      <c r="M53" s="218">
        <v>25596</v>
      </c>
      <c r="N53" s="337">
        <v>23745</v>
      </c>
      <c r="O53" s="337">
        <v>24574</v>
      </c>
      <c r="P53" s="217"/>
      <c r="Q53" s="337">
        <v>794581</v>
      </c>
      <c r="R53" s="337">
        <v>24521</v>
      </c>
      <c r="S53" s="282">
        <v>3.0860289888633128</v>
      </c>
      <c r="T53" s="54"/>
      <c r="U53" s="52"/>
      <c r="V53" s="52"/>
      <c r="W53" s="53"/>
    </row>
    <row r="54" spans="1:23" ht="24.95" customHeight="1">
      <c r="A54" s="229" t="s">
        <v>111</v>
      </c>
      <c r="B54" s="324"/>
      <c r="C54" s="204"/>
      <c r="D54" s="204"/>
      <c r="E54" s="204"/>
      <c r="F54" s="314"/>
      <c r="G54" s="314"/>
      <c r="H54" s="314"/>
      <c r="I54" s="314"/>
      <c r="J54" s="314"/>
      <c r="K54" s="314"/>
      <c r="L54" s="314"/>
      <c r="M54" s="314"/>
      <c r="N54" s="314"/>
      <c r="O54" s="314"/>
      <c r="P54" s="314"/>
      <c r="Q54" s="314"/>
      <c r="R54" s="314"/>
      <c r="S54" s="284"/>
    </row>
    <row r="55" spans="1:23" ht="24.95" customHeight="1">
      <c r="A55" s="204"/>
      <c r="B55" s="204" t="s">
        <v>565</v>
      </c>
      <c r="C55" s="204"/>
      <c r="D55" s="204"/>
      <c r="E55" s="204"/>
      <c r="F55" s="286"/>
      <c r="G55" s="286"/>
      <c r="H55" s="286"/>
      <c r="I55" s="286"/>
      <c r="J55" s="286"/>
      <c r="K55" s="286"/>
      <c r="L55" s="286"/>
      <c r="M55" s="286"/>
      <c r="N55" s="286"/>
      <c r="O55" s="286"/>
      <c r="P55" s="286"/>
      <c r="Q55" s="284"/>
      <c r="R55" s="286"/>
      <c r="S55" s="286"/>
    </row>
    <row r="56" spans="1:23" ht="24.95" customHeight="1">
      <c r="A56" s="205"/>
      <c r="B56" s="205" t="s">
        <v>432</v>
      </c>
      <c r="C56" s="205"/>
      <c r="D56" s="205"/>
      <c r="E56" s="205"/>
      <c r="F56" s="330">
        <v>14754</v>
      </c>
      <c r="G56" s="330">
        <v>14759</v>
      </c>
      <c r="H56" s="330">
        <v>13704</v>
      </c>
      <c r="I56" s="330">
        <v>13710</v>
      </c>
      <c r="J56" s="330">
        <v>13222</v>
      </c>
      <c r="K56" s="330">
        <v>13326</v>
      </c>
      <c r="L56" s="330">
        <v>13532</v>
      </c>
      <c r="M56" s="330">
        <v>15033</v>
      </c>
      <c r="N56" s="331">
        <v>15058</v>
      </c>
      <c r="O56" s="331">
        <v>14778</v>
      </c>
      <c r="P56" s="330"/>
      <c r="Q56" s="337">
        <v>398149</v>
      </c>
      <c r="R56" s="337">
        <v>14777</v>
      </c>
      <c r="S56" s="332">
        <v>3.7114246174170971</v>
      </c>
    </row>
    <row r="57" spans="1:23" ht="24.95" customHeight="1">
      <c r="A57" s="204"/>
      <c r="B57" s="204" t="s">
        <v>112</v>
      </c>
      <c r="C57" s="204"/>
      <c r="D57" s="204"/>
      <c r="E57" s="204"/>
      <c r="F57" s="333"/>
      <c r="G57" s="333"/>
      <c r="H57" s="333"/>
      <c r="I57" s="333"/>
      <c r="J57" s="333"/>
      <c r="K57" s="333"/>
      <c r="L57" s="333"/>
      <c r="M57" s="333"/>
      <c r="N57" s="334"/>
      <c r="O57" s="334"/>
      <c r="P57" s="333"/>
      <c r="Q57" s="333"/>
      <c r="R57" s="334"/>
      <c r="S57" s="286"/>
      <c r="T57" s="18"/>
    </row>
    <row r="58" spans="1:23" ht="24.95" customHeight="1">
      <c r="A58" s="204"/>
      <c r="B58" s="204" t="s">
        <v>432</v>
      </c>
      <c r="C58" s="204"/>
      <c r="D58" s="204"/>
      <c r="E58" s="204"/>
      <c r="F58" s="333">
        <v>1200.58</v>
      </c>
      <c r="G58" s="333">
        <v>1424.4</v>
      </c>
      <c r="H58" s="333">
        <v>1304.0999999999999</v>
      </c>
      <c r="I58" s="333">
        <v>1304</v>
      </c>
      <c r="J58" s="333">
        <v>1304.0999999999999</v>
      </c>
      <c r="K58" s="333">
        <v>1304.0999999999999</v>
      </c>
      <c r="L58" s="333">
        <v>1304.0999999999999</v>
      </c>
      <c r="M58" s="333">
        <v>1304.0999999999999</v>
      </c>
      <c r="N58" s="334">
        <v>1304.0999999999999</v>
      </c>
      <c r="O58" s="334">
        <v>1304.0999999999999</v>
      </c>
      <c r="P58" s="333"/>
      <c r="Q58" s="333">
        <v>26914</v>
      </c>
      <c r="R58" s="334">
        <v>1322.6</v>
      </c>
      <c r="S58" s="286">
        <v>4.9141710633870845</v>
      </c>
      <c r="T58" s="18"/>
    </row>
    <row r="59" spans="1:23" s="25" customFormat="1" ht="24.95" customHeight="1">
      <c r="A59" s="279"/>
      <c r="B59" s="279" t="s">
        <v>566</v>
      </c>
      <c r="C59" s="279"/>
      <c r="D59" s="279"/>
      <c r="E59" s="279"/>
      <c r="F59" s="217">
        <v>2</v>
      </c>
      <c r="G59" s="217">
        <v>2</v>
      </c>
      <c r="H59" s="217">
        <v>2</v>
      </c>
      <c r="I59" s="217">
        <v>2</v>
      </c>
      <c r="J59" s="217">
        <v>2</v>
      </c>
      <c r="K59" s="217">
        <v>2</v>
      </c>
      <c r="L59" s="217">
        <v>2</v>
      </c>
      <c r="M59" s="217">
        <v>2</v>
      </c>
      <c r="N59" s="217">
        <v>2</v>
      </c>
      <c r="O59" s="217">
        <v>2</v>
      </c>
      <c r="P59" s="217"/>
      <c r="Q59" s="332">
        <v>77</v>
      </c>
      <c r="R59" s="332">
        <v>2</v>
      </c>
      <c r="S59" s="332">
        <v>2.5974025974025974</v>
      </c>
    </row>
    <row r="60" spans="1:23" ht="24.95" customHeight="1">
      <c r="A60" s="204"/>
      <c r="B60" s="204" t="s">
        <v>113</v>
      </c>
      <c r="C60" s="204"/>
      <c r="D60" s="204"/>
      <c r="E60" s="204"/>
      <c r="F60" s="213">
        <v>1</v>
      </c>
      <c r="G60" s="213">
        <v>1</v>
      </c>
      <c r="H60" s="213">
        <v>1</v>
      </c>
      <c r="I60" s="213">
        <v>6</v>
      </c>
      <c r="J60" s="213">
        <v>6</v>
      </c>
      <c r="K60" s="213">
        <v>6</v>
      </c>
      <c r="L60" s="213">
        <v>3</v>
      </c>
      <c r="M60" s="213">
        <v>4</v>
      </c>
      <c r="N60" s="213">
        <v>5</v>
      </c>
      <c r="O60" s="213">
        <v>5</v>
      </c>
      <c r="P60" s="213"/>
      <c r="Q60" s="213">
        <v>1433</v>
      </c>
      <c r="R60" s="213">
        <v>4</v>
      </c>
      <c r="S60" s="286">
        <v>0.27913468248429868</v>
      </c>
    </row>
    <row r="61" spans="1:23" s="25" customFormat="1" ht="24.95" customHeight="1">
      <c r="A61" s="279"/>
      <c r="B61" s="279" t="s">
        <v>567</v>
      </c>
      <c r="C61" s="279"/>
      <c r="D61" s="279"/>
      <c r="E61" s="279"/>
      <c r="F61" s="217">
        <v>1500</v>
      </c>
      <c r="G61" s="217">
        <v>1522</v>
      </c>
      <c r="H61" s="217">
        <v>1391</v>
      </c>
      <c r="I61" s="217">
        <v>1419</v>
      </c>
      <c r="J61" s="217">
        <v>1427</v>
      </c>
      <c r="K61" s="217">
        <v>911</v>
      </c>
      <c r="L61" s="217">
        <v>837</v>
      </c>
      <c r="M61" s="217">
        <v>748</v>
      </c>
      <c r="N61" s="217">
        <v>406</v>
      </c>
      <c r="O61" s="222">
        <v>407</v>
      </c>
      <c r="P61" s="217"/>
      <c r="Q61" s="217">
        <v>17306</v>
      </c>
      <c r="R61" s="217">
        <v>403</v>
      </c>
      <c r="S61" s="332">
        <v>2.3286721368311567</v>
      </c>
    </row>
    <row r="62" spans="1:23" ht="24.95" customHeight="1">
      <c r="A62" s="204"/>
      <c r="B62" s="204" t="s">
        <v>114</v>
      </c>
      <c r="C62" s="204"/>
      <c r="D62" s="204"/>
      <c r="E62" s="204"/>
      <c r="F62" s="213">
        <v>83</v>
      </c>
      <c r="G62" s="213">
        <v>85</v>
      </c>
      <c r="H62" s="213">
        <v>84</v>
      </c>
      <c r="I62" s="213">
        <v>87</v>
      </c>
      <c r="J62" s="213">
        <v>87</v>
      </c>
      <c r="K62" s="213">
        <v>86</v>
      </c>
      <c r="L62" s="213">
        <v>87</v>
      </c>
      <c r="M62" s="213">
        <v>87</v>
      </c>
      <c r="N62" s="213">
        <v>87</v>
      </c>
      <c r="O62" s="213">
        <v>88</v>
      </c>
      <c r="P62" s="213"/>
      <c r="Q62" s="214">
        <v>1715</v>
      </c>
      <c r="R62" s="213">
        <v>89</v>
      </c>
      <c r="S62" s="286">
        <v>5.1895043731778427</v>
      </c>
    </row>
    <row r="63" spans="1:23" ht="24.95" customHeight="1">
      <c r="A63" s="231" t="s">
        <v>24</v>
      </c>
      <c r="B63" s="41"/>
      <c r="C63" s="41"/>
      <c r="D63" s="41"/>
      <c r="E63" s="41"/>
      <c r="F63" s="42"/>
      <c r="G63" s="42"/>
      <c r="H63" s="42"/>
      <c r="I63" s="42"/>
      <c r="J63" s="42"/>
      <c r="K63" s="42"/>
      <c r="L63" s="42"/>
      <c r="M63" s="42"/>
      <c r="N63" s="42"/>
      <c r="O63" s="42"/>
      <c r="P63" s="42"/>
      <c r="Q63" s="44"/>
      <c r="R63" s="39"/>
      <c r="S63" s="47"/>
    </row>
    <row r="64" spans="1:23" ht="15" customHeight="1"/>
    <row r="65" spans="1:19" ht="15" customHeight="1">
      <c r="A65" s="673"/>
      <c r="B65" s="673"/>
      <c r="C65" s="673"/>
      <c r="D65" s="673"/>
      <c r="E65" s="673"/>
      <c r="F65" s="673"/>
      <c r="G65" s="673"/>
      <c r="H65" s="673"/>
      <c r="I65" s="673"/>
      <c r="J65" s="673"/>
      <c r="K65" s="673"/>
      <c r="L65" s="673"/>
      <c r="M65" s="673"/>
      <c r="N65" s="673"/>
      <c r="O65" s="673"/>
      <c r="P65" s="673"/>
      <c r="Q65" s="673"/>
      <c r="R65" s="673"/>
      <c r="S65" s="673"/>
    </row>
    <row r="66" spans="1:19" ht="15" customHeight="1"/>
    <row r="70" spans="1:19">
      <c r="R70" s="14"/>
    </row>
  </sheetData>
  <customSheetViews>
    <customSheetView guid="{692423B7-2A5C-4718-9D74-3B575C0A7CDC}" showPageBreaks="1" showGridLines="0" printArea="1">
      <pane xSplit="5" topLeftCell="F1" activePane="topRight" state="frozen"/>
      <selection pane="topRight" activeCell="F1" sqref="F1"/>
      <pageMargins left="0.19685039370078741" right="0.19685039370078741" top="0.59055118110236227" bottom="0.59055118110236227" header="0" footer="0"/>
      <printOptions horizontalCentered="1"/>
      <pageSetup scale="42" orientation="portrait" r:id="rId1"/>
      <headerFooter alignWithMargins="0">
        <oddHeader xml:space="preserve">&amp;C
</oddHeader>
      </headerFooter>
    </customSheetView>
    <customSheetView guid="{409AC1F2-8A04-4243-9FD4-B5D675E840D6}" showGridLines="0" topLeftCell="A48">
      <pane xSplit="5" topLeftCell="I1" activePane="topRight" state="frozen"/>
      <selection pane="topRight" activeCell="B64" sqref="B64"/>
      <pageMargins left="0.19685039370078741" right="0.19685039370078741" top="0.59055118110236227" bottom="0.59055118110236227" header="0" footer="0"/>
      <printOptions horizontalCentered="1"/>
      <pageSetup scale="42" orientation="portrait" r:id="rId2"/>
      <headerFooter alignWithMargins="0">
        <oddHeader xml:space="preserve">&amp;C
</oddHeader>
      </headerFooter>
    </customSheetView>
    <customSheetView guid="{BE35ABC3-F985-434A-9CF0-74FBA2A51D03}" scale="115" showPageBreaks="1" showGridLines="0" printArea="1">
      <pane xSplit="5" ySplit="5" topLeftCell="N63" activePane="bottomRight" state="frozen"/>
      <selection pane="bottomRight" activeCell="P69" sqref="P69"/>
      <pageMargins left="0.19685039370078741" right="0.19685039370078741" top="0.59055118110236227" bottom="0.59055118110236227" header="0" footer="0"/>
      <printOptions horizontalCentered="1"/>
      <pageSetup scale="42" orientation="portrait" r:id="rId3"/>
      <headerFooter alignWithMargins="0">
        <oddHeader xml:space="preserve">&amp;C
</oddHeader>
      </headerFooter>
    </customSheetView>
    <customSheetView guid="{D44BC0E2-F289-4974-BAD4-E5B26A99586C}" showPageBreaks="1" showGridLines="0">
      <pane xSplit="5" ySplit="5" topLeftCell="N18" activePane="bottomRight" state="frozen"/>
      <selection pane="bottomRight" activeCell="Q61" sqref="Q61"/>
      <pageMargins left="0.19685039370078741" right="0.19685039370078741" top="0.59055118110236227" bottom="0.59055118110236227" header="0" footer="0"/>
      <printOptions horizontalCentered="1"/>
      <pageSetup scale="42" orientation="portrait" r:id="rId4"/>
      <headerFooter alignWithMargins="0">
        <oddHeader xml:space="preserve">&amp;C
</oddHeader>
      </headerFooter>
    </customSheetView>
    <customSheetView guid="{C740BF27-E38C-4B82-B56C-203CA6875CAB}" showPageBreaks="1" showGridLines="0" topLeftCell="A49">
      <pane xSplit="5" topLeftCell="F1" activePane="topRight" state="frozen"/>
      <selection pane="topRight" activeCell="F56" sqref="F56"/>
      <pageMargins left="0.19685039370078741" right="0.19685039370078741" top="0.59055118110236227" bottom="0.59055118110236227" header="0" footer="0"/>
      <printOptions horizontalCentered="1"/>
      <pageSetup scale="42" orientation="portrait" r:id="rId5"/>
      <headerFooter alignWithMargins="0">
        <oddHeader xml:space="preserve">&amp;C
</oddHeader>
      </headerFooter>
    </customSheetView>
  </customSheetViews>
  <mergeCells count="14">
    <mergeCell ref="R1:S1"/>
    <mergeCell ref="Q4:S4"/>
    <mergeCell ref="M4:M5"/>
    <mergeCell ref="L4:L5"/>
    <mergeCell ref="K4:K5"/>
    <mergeCell ref="N4:N5"/>
    <mergeCell ref="A65:S65"/>
    <mergeCell ref="A4:E5"/>
    <mergeCell ref="I4:I5"/>
    <mergeCell ref="H4:H5"/>
    <mergeCell ref="J4:J5"/>
    <mergeCell ref="O4:O5"/>
    <mergeCell ref="G4:G5"/>
    <mergeCell ref="F4:F5"/>
  </mergeCells>
  <phoneticPr fontId="0" type="noConversion"/>
  <printOptions horizontalCentered="1" gridLinesSet="0"/>
  <pageMargins left="0.19685039370078741" right="0.19685039370078741" top="0.59055118110236227" bottom="0.59055118110236227" header="0" footer="0"/>
  <pageSetup scale="45" orientation="portrait" r:id="rId6"/>
  <headerFooter alignWithMargins="0">
    <oddHeader xml:space="preserve">&amp;C
</oddHeader>
  </headerFooter>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7">
    <tabColor rgb="FF92D050"/>
  </sheetPr>
  <dimension ref="A1:V89"/>
  <sheetViews>
    <sheetView showGridLines="0" view="pageBreakPreview" zoomScaleNormal="110" zoomScaleSheetLayoutView="100" workbookViewId="0">
      <selection activeCell="I12" sqref="I12"/>
    </sheetView>
  </sheetViews>
  <sheetFormatPr baseColWidth="10" defaultRowHeight="15"/>
  <cols>
    <col min="1" max="4" width="2.77734375" style="4" customWidth="1"/>
    <col min="5" max="5" width="26.33203125" style="4" customWidth="1"/>
    <col min="6" max="6" width="11.77734375" style="6" customWidth="1"/>
    <col min="7" max="15" width="11.77734375" style="7" customWidth="1"/>
    <col min="16" max="16" width="2.21875" style="7" customWidth="1"/>
    <col min="17" max="18" width="11.77734375" style="6" customWidth="1"/>
    <col min="19" max="19" width="8.33203125" style="4" customWidth="1"/>
    <col min="20" max="20" width="2.77734375" style="4" customWidth="1"/>
    <col min="21" max="21" width="9.77734375" style="4" customWidth="1"/>
    <col min="22" max="22" width="9.77734375" style="13" customWidth="1"/>
    <col min="23" max="23" width="12.77734375" style="4" customWidth="1"/>
    <col min="24" max="30" width="9.77734375" style="4" customWidth="1"/>
    <col min="31" max="32" width="5.77734375" style="4" customWidth="1"/>
    <col min="33" max="35" width="9.77734375" style="4" customWidth="1"/>
    <col min="36" max="36" width="12.77734375" style="4" customWidth="1"/>
    <col min="37" max="16384" width="11.5546875" style="4"/>
  </cols>
  <sheetData>
    <row r="1" spans="1:22" s="530" customFormat="1" ht="24.95" customHeight="1">
      <c r="A1" s="275" t="s">
        <v>587</v>
      </c>
      <c r="B1" s="275"/>
      <c r="C1" s="275"/>
      <c r="D1" s="275"/>
      <c r="E1" s="275"/>
      <c r="F1" s="275"/>
      <c r="G1" s="257"/>
      <c r="H1" s="257"/>
      <c r="I1" s="257"/>
      <c r="J1" s="257"/>
      <c r="K1" s="257"/>
      <c r="L1" s="257"/>
      <c r="M1" s="257"/>
      <c r="N1" s="257"/>
      <c r="O1" s="257"/>
      <c r="P1" s="257"/>
      <c r="Q1" s="257"/>
      <c r="R1" s="705" t="s">
        <v>61</v>
      </c>
      <c r="S1" s="705"/>
    </row>
    <row r="2" spans="1:22" s="9" customFormat="1" ht="24.95" customHeight="1">
      <c r="A2" s="256" t="s">
        <v>504</v>
      </c>
      <c r="B2" s="258"/>
      <c r="C2" s="258"/>
      <c r="D2" s="258"/>
      <c r="E2" s="258"/>
      <c r="F2" s="258"/>
      <c r="G2" s="532"/>
      <c r="H2" s="532"/>
      <c r="I2" s="532"/>
      <c r="J2" s="532"/>
      <c r="K2" s="532"/>
      <c r="L2" s="532"/>
      <c r="M2" s="532"/>
      <c r="N2" s="532"/>
      <c r="O2" s="532"/>
      <c r="P2" s="532"/>
      <c r="Q2" s="532"/>
      <c r="R2" s="532"/>
      <c r="S2" s="532"/>
    </row>
    <row r="3" spans="1:22" s="9" customFormat="1" ht="24.95" customHeight="1">
      <c r="A3" s="312"/>
      <c r="B3" s="340"/>
      <c r="C3" s="340"/>
      <c r="D3" s="340"/>
      <c r="E3" s="340"/>
      <c r="F3" s="341"/>
      <c r="G3" s="342"/>
      <c r="H3" s="342"/>
      <c r="I3" s="342"/>
      <c r="J3" s="342"/>
      <c r="K3" s="342"/>
      <c r="L3" s="342"/>
      <c r="M3" s="342"/>
      <c r="N3" s="342"/>
      <c r="O3" s="342"/>
      <c r="P3" s="342"/>
      <c r="Q3" s="341"/>
      <c r="R3" s="341"/>
      <c r="S3" s="340"/>
    </row>
    <row r="4" spans="1:22" s="9" customFormat="1" ht="24.95" customHeight="1">
      <c r="A4" s="706" t="s">
        <v>62</v>
      </c>
      <c r="B4" s="706"/>
      <c r="C4" s="706"/>
      <c r="D4" s="706"/>
      <c r="E4" s="706"/>
      <c r="F4" s="688">
        <v>2007</v>
      </c>
      <c r="G4" s="688">
        <v>2008</v>
      </c>
      <c r="H4" s="688">
        <v>2009</v>
      </c>
      <c r="I4" s="688">
        <v>2010</v>
      </c>
      <c r="J4" s="688">
        <v>2011</v>
      </c>
      <c r="K4" s="688">
        <v>2012</v>
      </c>
      <c r="L4" s="688">
        <v>2013</v>
      </c>
      <c r="M4" s="688">
        <v>2014</v>
      </c>
      <c r="N4" s="688">
        <v>2015</v>
      </c>
      <c r="O4" s="688">
        <v>2016</v>
      </c>
      <c r="P4" s="583"/>
      <c r="Q4" s="708" t="s">
        <v>503</v>
      </c>
      <c r="R4" s="708"/>
      <c r="S4" s="708"/>
    </row>
    <row r="5" spans="1:22" s="9" customFormat="1" ht="24.95" customHeight="1">
      <c r="A5" s="707"/>
      <c r="B5" s="707"/>
      <c r="C5" s="707"/>
      <c r="D5" s="707"/>
      <c r="E5" s="707"/>
      <c r="F5" s="689"/>
      <c r="G5" s="689"/>
      <c r="H5" s="689"/>
      <c r="I5" s="689"/>
      <c r="J5" s="689"/>
      <c r="K5" s="689"/>
      <c r="L5" s="689"/>
      <c r="M5" s="689"/>
      <c r="N5" s="689"/>
      <c r="O5" s="689"/>
      <c r="P5" s="584"/>
      <c r="Q5" s="276" t="s">
        <v>63</v>
      </c>
      <c r="R5" s="276" t="s">
        <v>64</v>
      </c>
      <c r="S5" s="276" t="s">
        <v>18</v>
      </c>
    </row>
    <row r="6" spans="1:22" ht="24.95" customHeight="1">
      <c r="A6" s="204"/>
      <c r="B6" s="204" t="s">
        <v>568</v>
      </c>
      <c r="C6" s="204"/>
      <c r="D6" s="204"/>
      <c r="E6" s="204"/>
      <c r="F6" s="343"/>
      <c r="G6" s="343"/>
      <c r="H6" s="343"/>
      <c r="I6" s="343"/>
      <c r="J6" s="299"/>
      <c r="K6" s="299"/>
      <c r="L6" s="343"/>
      <c r="M6" s="343"/>
      <c r="N6" s="343"/>
      <c r="O6" s="344"/>
      <c r="P6" s="343"/>
      <c r="Q6" s="344"/>
      <c r="R6" s="344"/>
      <c r="S6" s="162"/>
      <c r="V6" s="4"/>
    </row>
    <row r="7" spans="1:22" ht="24.95" customHeight="1">
      <c r="A7" s="204"/>
      <c r="B7" s="204" t="s">
        <v>343</v>
      </c>
      <c r="C7" s="204"/>
      <c r="D7" s="204"/>
      <c r="E7" s="204"/>
      <c r="F7" s="344">
        <v>238339058</v>
      </c>
      <c r="G7" s="344">
        <v>262821374</v>
      </c>
      <c r="H7" s="344">
        <v>224029807</v>
      </c>
      <c r="I7" s="344">
        <v>231922000</v>
      </c>
      <c r="J7" s="344">
        <v>224885000</v>
      </c>
      <c r="K7" s="344">
        <v>226485</v>
      </c>
      <c r="L7" s="343">
        <v>208587</v>
      </c>
      <c r="M7" s="344">
        <v>178543</v>
      </c>
      <c r="N7" s="345">
        <v>161450</v>
      </c>
      <c r="O7" s="345">
        <v>141278</v>
      </c>
      <c r="P7" s="343"/>
      <c r="Q7" s="345">
        <v>554827741</v>
      </c>
      <c r="R7" s="345">
        <v>134524</v>
      </c>
      <c r="S7" s="167">
        <v>2.4246083975098139E-2</v>
      </c>
      <c r="V7" s="4"/>
    </row>
    <row r="8" spans="1:22" s="25" customFormat="1" ht="24.95" customHeight="1">
      <c r="A8" s="346"/>
      <c r="B8" s="279"/>
      <c r="C8" s="279" t="s">
        <v>115</v>
      </c>
      <c r="D8" s="279"/>
      <c r="E8" s="279"/>
      <c r="F8" s="347">
        <v>234344818</v>
      </c>
      <c r="G8" s="347">
        <v>257954974</v>
      </c>
      <c r="H8" s="347">
        <v>216052358</v>
      </c>
      <c r="I8" s="347">
        <v>229688000</v>
      </c>
      <c r="J8" s="347">
        <v>222759000</v>
      </c>
      <c r="K8" s="347">
        <v>224129</v>
      </c>
      <c r="L8" s="347">
        <v>206882</v>
      </c>
      <c r="M8" s="347">
        <v>176670</v>
      </c>
      <c r="N8" s="222">
        <v>159131</v>
      </c>
      <c r="O8" s="222">
        <v>138802</v>
      </c>
      <c r="P8" s="347"/>
      <c r="Q8" s="222">
        <v>472054622</v>
      </c>
      <c r="R8" s="222">
        <v>132724</v>
      </c>
      <c r="S8" s="165">
        <v>2.8116237785719637E-2</v>
      </c>
    </row>
    <row r="9" spans="1:22" ht="24.95" customHeight="1">
      <c r="A9" s="324"/>
      <c r="B9" s="204"/>
      <c r="C9" s="204" t="s">
        <v>116</v>
      </c>
      <c r="D9" s="204"/>
      <c r="E9" s="204"/>
      <c r="F9" s="343">
        <v>3994240</v>
      </c>
      <c r="G9" s="343">
        <v>4866400</v>
      </c>
      <c r="H9" s="343">
        <v>7977449</v>
      </c>
      <c r="I9" s="343">
        <v>2234000</v>
      </c>
      <c r="J9" s="343">
        <v>2126000</v>
      </c>
      <c r="K9" s="343">
        <v>2356</v>
      </c>
      <c r="L9" s="343">
        <v>1705</v>
      </c>
      <c r="M9" s="343">
        <v>1873</v>
      </c>
      <c r="N9" s="345">
        <v>2319</v>
      </c>
      <c r="O9" s="345">
        <v>2476</v>
      </c>
      <c r="P9" s="343"/>
      <c r="Q9" s="345">
        <v>82773119</v>
      </c>
      <c r="R9" s="345">
        <v>1800</v>
      </c>
      <c r="S9" s="167">
        <v>2.1746190330220608E-3</v>
      </c>
      <c r="V9" s="4"/>
    </row>
    <row r="10" spans="1:22" s="25" customFormat="1" ht="24.95" customHeight="1">
      <c r="A10" s="279"/>
      <c r="B10" s="279" t="s">
        <v>569</v>
      </c>
      <c r="C10" s="279"/>
      <c r="D10" s="279"/>
      <c r="E10" s="279"/>
      <c r="F10" s="322">
        <v>2462673</v>
      </c>
      <c r="G10" s="322">
        <v>2457372</v>
      </c>
      <c r="H10" s="347">
        <v>2207468</v>
      </c>
      <c r="I10" s="347">
        <v>2192086</v>
      </c>
      <c r="J10" s="347">
        <v>2162404</v>
      </c>
      <c r="K10" s="347">
        <v>2115869</v>
      </c>
      <c r="L10" s="347">
        <v>2043057</v>
      </c>
      <c r="M10" s="347">
        <v>2029283</v>
      </c>
      <c r="N10" s="347">
        <v>2002902</v>
      </c>
      <c r="O10" s="347">
        <v>1976865</v>
      </c>
      <c r="P10" s="347"/>
      <c r="Q10" s="347">
        <v>19768999</v>
      </c>
      <c r="R10" s="347">
        <v>2399596</v>
      </c>
      <c r="S10" s="165">
        <v>12.138176546015304</v>
      </c>
    </row>
    <row r="11" spans="1:22" ht="24.95" customHeight="1">
      <c r="A11" s="204"/>
      <c r="B11" s="204" t="s">
        <v>570</v>
      </c>
      <c r="C11" s="204"/>
      <c r="D11" s="204"/>
      <c r="E11" s="204"/>
      <c r="F11" s="343">
        <v>33</v>
      </c>
      <c r="G11" s="343">
        <v>33</v>
      </c>
      <c r="H11" s="343">
        <v>36</v>
      </c>
      <c r="I11" s="343">
        <v>32</v>
      </c>
      <c r="J11" s="343">
        <v>39</v>
      </c>
      <c r="K11" s="343">
        <v>41</v>
      </c>
      <c r="L11" s="343">
        <v>40</v>
      </c>
      <c r="M11" s="348">
        <v>40</v>
      </c>
      <c r="N11" s="348">
        <v>36</v>
      </c>
      <c r="O11" s="348">
        <v>36</v>
      </c>
      <c r="P11" s="343"/>
      <c r="Q11" s="321">
        <v>1930</v>
      </c>
      <c r="R11" s="348">
        <v>34</v>
      </c>
      <c r="S11" s="167">
        <v>1.7616580310880827</v>
      </c>
      <c r="T11" s="19"/>
      <c r="U11" s="5"/>
    </row>
    <row r="12" spans="1:22" s="25" customFormat="1" ht="24.95" customHeight="1">
      <c r="A12" s="279"/>
      <c r="B12" s="279" t="s">
        <v>571</v>
      </c>
      <c r="C12" s="279"/>
      <c r="D12" s="279"/>
      <c r="E12" s="279"/>
      <c r="F12" s="347">
        <v>11</v>
      </c>
      <c r="G12" s="347">
        <v>11</v>
      </c>
      <c r="H12" s="347">
        <v>11</v>
      </c>
      <c r="I12" s="347">
        <v>11</v>
      </c>
      <c r="J12" s="347">
        <v>11</v>
      </c>
      <c r="K12" s="347">
        <v>11</v>
      </c>
      <c r="L12" s="347">
        <v>19</v>
      </c>
      <c r="M12" s="347">
        <v>19</v>
      </c>
      <c r="N12" s="347">
        <v>11</v>
      </c>
      <c r="O12" s="347">
        <v>12</v>
      </c>
      <c r="P12" s="347"/>
      <c r="Q12" s="322">
        <v>873</v>
      </c>
      <c r="R12" s="322">
        <v>11</v>
      </c>
      <c r="S12" s="165">
        <v>1.2600229095074456</v>
      </c>
      <c r="T12" s="51"/>
      <c r="U12" s="52"/>
      <c r="V12" s="53"/>
    </row>
    <row r="13" spans="1:22" s="523" customFormat="1" ht="24.95" customHeight="1">
      <c r="A13" s="229" t="s">
        <v>362</v>
      </c>
      <c r="B13" s="543"/>
      <c r="C13" s="543"/>
      <c r="D13" s="543"/>
      <c r="E13" s="543"/>
      <c r="F13" s="543"/>
      <c r="G13" s="543"/>
      <c r="H13" s="543"/>
      <c r="I13" s="543"/>
      <c r="J13" s="545"/>
      <c r="K13" s="545"/>
      <c r="L13" s="543"/>
      <c r="M13" s="545"/>
      <c r="N13" s="545"/>
      <c r="O13" s="545"/>
      <c r="P13" s="543"/>
      <c r="Q13" s="543"/>
      <c r="R13" s="545"/>
      <c r="S13" s="543"/>
      <c r="T13" s="546"/>
      <c r="U13" s="547"/>
      <c r="V13" s="548"/>
    </row>
    <row r="14" spans="1:22" ht="32.25" customHeight="1">
      <c r="A14" s="324"/>
      <c r="B14" s="709" t="s">
        <v>572</v>
      </c>
      <c r="C14" s="709"/>
      <c r="D14" s="709"/>
      <c r="E14" s="709"/>
      <c r="F14" s="214" t="s">
        <v>53</v>
      </c>
      <c r="G14" s="213">
        <v>456563</v>
      </c>
      <c r="H14" s="349" t="s">
        <v>53</v>
      </c>
      <c r="I14" s="213">
        <v>529769</v>
      </c>
      <c r="J14" s="213">
        <v>533380</v>
      </c>
      <c r="K14" s="213">
        <v>535325</v>
      </c>
      <c r="L14" s="213">
        <v>534838</v>
      </c>
      <c r="M14" s="349" t="s">
        <v>53</v>
      </c>
      <c r="N14" s="213">
        <v>605585</v>
      </c>
      <c r="O14" s="213">
        <v>613120</v>
      </c>
      <c r="P14" s="213"/>
      <c r="Q14" s="213">
        <v>5053130</v>
      </c>
      <c r="R14" s="213">
        <v>615553</v>
      </c>
      <c r="S14" s="167">
        <v>12.181618125795298</v>
      </c>
      <c r="T14" s="19"/>
    </row>
    <row r="15" spans="1:22" s="22" customFormat="1" ht="24.95" customHeight="1">
      <c r="A15" s="328"/>
      <c r="B15" s="205"/>
      <c r="C15" s="205" t="s">
        <v>363</v>
      </c>
      <c r="D15" s="205"/>
      <c r="E15" s="205"/>
      <c r="F15" s="218" t="s">
        <v>53</v>
      </c>
      <c r="G15" s="218">
        <v>199</v>
      </c>
      <c r="H15" s="218" t="s">
        <v>53</v>
      </c>
      <c r="I15" s="218">
        <v>229</v>
      </c>
      <c r="J15" s="218">
        <v>230</v>
      </c>
      <c r="K15" s="218">
        <v>231</v>
      </c>
      <c r="L15" s="218">
        <v>235</v>
      </c>
      <c r="M15" s="218" t="s">
        <v>53</v>
      </c>
      <c r="N15" s="159">
        <v>132</v>
      </c>
      <c r="O15" s="159">
        <v>234</v>
      </c>
      <c r="P15" s="218"/>
      <c r="Q15" s="159">
        <v>21077</v>
      </c>
      <c r="R15" s="159">
        <v>235</v>
      </c>
      <c r="S15" s="165">
        <v>1.1149594344546188</v>
      </c>
      <c r="T15" s="20"/>
      <c r="V15" s="27"/>
    </row>
    <row r="16" spans="1:22" s="22" customFormat="1" ht="24.95" customHeight="1">
      <c r="A16" s="324"/>
      <c r="B16" s="204"/>
      <c r="C16" s="204" t="s">
        <v>364</v>
      </c>
      <c r="D16" s="204"/>
      <c r="E16" s="204"/>
      <c r="F16" s="214" t="s">
        <v>53</v>
      </c>
      <c r="G16" s="214">
        <v>49492</v>
      </c>
      <c r="H16" s="349" t="s">
        <v>53</v>
      </c>
      <c r="I16" s="214">
        <v>53736</v>
      </c>
      <c r="J16" s="214">
        <v>54195</v>
      </c>
      <c r="K16" s="214">
        <v>54591</v>
      </c>
      <c r="L16" s="214">
        <v>53250</v>
      </c>
      <c r="M16" s="349" t="s">
        <v>53</v>
      </c>
      <c r="N16" s="149">
        <v>56491</v>
      </c>
      <c r="O16" s="321">
        <v>58419</v>
      </c>
      <c r="P16" s="214"/>
      <c r="Q16" s="149">
        <v>568835</v>
      </c>
      <c r="R16" s="321">
        <v>58631</v>
      </c>
      <c r="S16" s="167">
        <v>10.307206835022459</v>
      </c>
      <c r="T16" s="20"/>
      <c r="V16" s="27"/>
    </row>
    <row r="17" spans="1:22" s="22" customFormat="1" ht="24.95" customHeight="1">
      <c r="A17" s="328"/>
      <c r="B17" s="205"/>
      <c r="C17" s="205" t="s">
        <v>365</v>
      </c>
      <c r="D17" s="205"/>
      <c r="E17" s="205"/>
      <c r="F17" s="218" t="s">
        <v>53</v>
      </c>
      <c r="G17" s="218">
        <v>250351</v>
      </c>
      <c r="H17" s="218" t="s">
        <v>53</v>
      </c>
      <c r="I17" s="218">
        <v>276894</v>
      </c>
      <c r="J17" s="218">
        <v>277577</v>
      </c>
      <c r="K17" s="218">
        <v>278324</v>
      </c>
      <c r="L17" s="218">
        <v>290148</v>
      </c>
      <c r="M17" s="218" t="s">
        <v>53</v>
      </c>
      <c r="N17" s="159">
        <v>310221</v>
      </c>
      <c r="O17" s="322">
        <v>313574</v>
      </c>
      <c r="P17" s="218"/>
      <c r="Q17" s="159">
        <v>2264795</v>
      </c>
      <c r="R17" s="159">
        <v>315221</v>
      </c>
      <c r="S17" s="165">
        <v>13.918301656441312</v>
      </c>
      <c r="T17" s="20"/>
      <c r="V17" s="27"/>
    </row>
    <row r="18" spans="1:22" s="22" customFormat="1" ht="24.95" customHeight="1">
      <c r="A18" s="297"/>
      <c r="B18" s="297"/>
      <c r="C18" s="297" t="s">
        <v>358</v>
      </c>
      <c r="D18" s="297"/>
      <c r="E18" s="297"/>
      <c r="F18" s="214" t="s">
        <v>53</v>
      </c>
      <c r="G18" s="350">
        <v>156521</v>
      </c>
      <c r="H18" s="349" t="s">
        <v>53</v>
      </c>
      <c r="I18" s="350">
        <v>198910</v>
      </c>
      <c r="J18" s="350">
        <v>201378</v>
      </c>
      <c r="K18" s="350">
        <v>202179</v>
      </c>
      <c r="L18" s="350">
        <v>191205</v>
      </c>
      <c r="M18" s="349" t="s">
        <v>53</v>
      </c>
      <c r="N18" s="351">
        <v>238741</v>
      </c>
      <c r="O18" s="352">
        <v>240893</v>
      </c>
      <c r="P18" s="350"/>
      <c r="Q18" s="351">
        <v>2198423</v>
      </c>
      <c r="R18" s="352">
        <v>241466</v>
      </c>
      <c r="S18" s="167">
        <v>10.983600517279886</v>
      </c>
      <c r="T18" s="20"/>
      <c r="V18" s="27"/>
    </row>
    <row r="19" spans="1:22" s="22" customFormat="1" ht="24.95" customHeight="1">
      <c r="A19" s="353"/>
      <c r="B19" s="354"/>
      <c r="C19" s="354"/>
      <c r="D19" s="354"/>
      <c r="E19" s="354"/>
      <c r="F19" s="355"/>
      <c r="G19" s="353"/>
      <c r="H19" s="353"/>
      <c r="I19" s="353"/>
      <c r="J19" s="353"/>
      <c r="K19" s="353"/>
      <c r="L19" s="353"/>
      <c r="M19" s="353"/>
      <c r="N19" s="353"/>
      <c r="O19" s="353"/>
      <c r="P19" s="353"/>
      <c r="Q19" s="355"/>
      <c r="R19" s="355"/>
      <c r="S19" s="353"/>
      <c r="T19" s="20"/>
      <c r="V19" s="27"/>
    </row>
    <row r="20" spans="1:22" s="634" customFormat="1" ht="15.75" customHeight="1">
      <c r="A20" s="467" t="s">
        <v>435</v>
      </c>
      <c r="B20" s="444" t="s">
        <v>436</v>
      </c>
      <c r="C20" s="444"/>
      <c r="D20" s="444"/>
      <c r="E20" s="444"/>
      <c r="F20" s="466"/>
      <c r="G20" s="465"/>
      <c r="H20" s="465"/>
      <c r="I20" s="465"/>
      <c r="J20" s="465"/>
      <c r="K20" s="465"/>
      <c r="L20" s="465"/>
      <c r="M20" s="465"/>
      <c r="N20" s="465"/>
      <c r="O20" s="465"/>
      <c r="P20" s="465"/>
      <c r="Q20" s="466"/>
      <c r="R20" s="466"/>
      <c r="S20" s="465"/>
      <c r="T20" s="633"/>
      <c r="V20" s="635"/>
    </row>
    <row r="21" spans="1:22" s="634" customFormat="1" ht="15.75" customHeight="1">
      <c r="A21" s="467" t="s">
        <v>6</v>
      </c>
      <c r="B21" s="444" t="s">
        <v>60</v>
      </c>
      <c r="C21" s="444"/>
      <c r="D21" s="444"/>
      <c r="E21" s="444"/>
      <c r="F21" s="466"/>
      <c r="G21" s="465"/>
      <c r="H21" s="465"/>
      <c r="I21" s="465"/>
      <c r="J21" s="465"/>
      <c r="K21" s="465"/>
      <c r="L21" s="465"/>
      <c r="M21" s="465"/>
      <c r="N21" s="465"/>
      <c r="O21" s="465"/>
      <c r="P21" s="465"/>
      <c r="Q21" s="466"/>
      <c r="R21" s="466"/>
      <c r="S21" s="465"/>
      <c r="T21" s="633"/>
      <c r="V21" s="635"/>
    </row>
    <row r="22" spans="1:22" s="634" customFormat="1" ht="15.75" customHeight="1">
      <c r="A22" s="467" t="s">
        <v>41</v>
      </c>
      <c r="B22" s="467" t="s">
        <v>377</v>
      </c>
      <c r="C22" s="444"/>
      <c r="D22" s="444"/>
      <c r="E22" s="444"/>
      <c r="F22" s="466"/>
      <c r="G22" s="465"/>
      <c r="H22" s="465"/>
      <c r="I22" s="465"/>
      <c r="J22" s="465"/>
      <c r="K22" s="465"/>
      <c r="L22" s="465"/>
      <c r="M22" s="465"/>
      <c r="N22" s="465"/>
      <c r="O22" s="465"/>
      <c r="P22" s="465"/>
      <c r="Q22" s="466"/>
      <c r="R22" s="466"/>
      <c r="S22" s="465"/>
      <c r="T22" s="633"/>
      <c r="V22" s="635"/>
    </row>
    <row r="23" spans="1:22" s="634" customFormat="1" ht="15.75" customHeight="1">
      <c r="A23" s="467" t="s">
        <v>42</v>
      </c>
      <c r="B23" s="467" t="s">
        <v>416</v>
      </c>
      <c r="C23" s="444"/>
      <c r="D23" s="444"/>
      <c r="E23" s="444"/>
      <c r="F23" s="466"/>
      <c r="G23" s="465"/>
      <c r="H23" s="465"/>
      <c r="I23" s="465"/>
      <c r="J23" s="465"/>
      <c r="K23" s="465"/>
      <c r="L23" s="465"/>
      <c r="M23" s="465"/>
      <c r="N23" s="465"/>
      <c r="O23" s="465"/>
      <c r="P23" s="465"/>
      <c r="Q23" s="466"/>
      <c r="R23" s="466"/>
      <c r="S23" s="465"/>
      <c r="T23" s="633"/>
      <c r="V23" s="635"/>
    </row>
    <row r="24" spans="1:22" s="634" customFormat="1" ht="15.75" customHeight="1">
      <c r="A24" s="467" t="s">
        <v>43</v>
      </c>
      <c r="B24" s="444" t="s">
        <v>272</v>
      </c>
      <c r="C24" s="444"/>
      <c r="D24" s="444"/>
      <c r="E24" s="444"/>
      <c r="F24" s="466"/>
      <c r="G24" s="465"/>
      <c r="H24" s="465"/>
      <c r="I24" s="465"/>
      <c r="J24" s="465"/>
      <c r="K24" s="465"/>
      <c r="L24" s="465"/>
      <c r="M24" s="465"/>
      <c r="N24" s="465"/>
      <c r="O24" s="465"/>
      <c r="P24" s="465"/>
      <c r="Q24" s="466"/>
      <c r="R24" s="466"/>
      <c r="S24" s="465"/>
      <c r="T24" s="633"/>
      <c r="V24" s="635"/>
    </row>
    <row r="25" spans="1:22" s="634" customFormat="1" ht="15.75" customHeight="1">
      <c r="A25" s="467" t="s">
        <v>23</v>
      </c>
      <c r="B25" s="444" t="s">
        <v>422</v>
      </c>
      <c r="C25" s="444"/>
      <c r="D25" s="444"/>
      <c r="E25" s="444"/>
      <c r="F25" s="466"/>
      <c r="G25" s="465"/>
      <c r="H25" s="465"/>
      <c r="I25" s="465"/>
      <c r="J25" s="465"/>
      <c r="K25" s="465"/>
      <c r="L25" s="465"/>
      <c r="M25" s="465"/>
      <c r="N25" s="465"/>
      <c r="O25" s="465"/>
      <c r="P25" s="465"/>
      <c r="Q25" s="466"/>
      <c r="R25" s="466"/>
      <c r="S25" s="465"/>
      <c r="T25" s="633"/>
      <c r="U25" s="636"/>
      <c r="V25" s="635"/>
    </row>
    <row r="26" spans="1:22" s="634" customFormat="1" ht="15.75" customHeight="1">
      <c r="A26" s="467" t="s">
        <v>8</v>
      </c>
      <c r="B26" s="444" t="s">
        <v>552</v>
      </c>
      <c r="C26" s="444"/>
      <c r="D26" s="444"/>
      <c r="E26" s="444"/>
      <c r="F26" s="466"/>
      <c r="G26" s="465"/>
      <c r="H26" s="465"/>
      <c r="I26" s="465"/>
      <c r="J26" s="465"/>
      <c r="K26" s="465"/>
      <c r="L26" s="465"/>
      <c r="M26" s="465"/>
      <c r="N26" s="465"/>
      <c r="O26" s="465"/>
      <c r="P26" s="465"/>
      <c r="Q26" s="466"/>
      <c r="R26" s="466"/>
      <c r="S26" s="465"/>
      <c r="T26" s="633"/>
      <c r="U26" s="636"/>
      <c r="V26" s="635"/>
    </row>
    <row r="27" spans="1:22" s="634" customFormat="1" ht="15.75" customHeight="1">
      <c r="A27" s="467" t="s">
        <v>9</v>
      </c>
      <c r="B27" s="467" t="s">
        <v>374</v>
      </c>
      <c r="C27" s="444"/>
      <c r="D27" s="444"/>
      <c r="E27" s="444"/>
      <c r="F27" s="466"/>
      <c r="G27" s="465"/>
      <c r="H27" s="465"/>
      <c r="I27" s="465"/>
      <c r="J27" s="465"/>
      <c r="K27" s="465"/>
      <c r="L27" s="465"/>
      <c r="M27" s="465"/>
      <c r="N27" s="465"/>
      <c r="O27" s="465"/>
      <c r="P27" s="465"/>
      <c r="Q27" s="466"/>
      <c r="R27" s="466"/>
      <c r="S27" s="465"/>
      <c r="T27" s="633"/>
      <c r="V27" s="635"/>
    </row>
    <row r="28" spans="1:22" s="634" customFormat="1" ht="15.75" customHeight="1">
      <c r="A28" s="467" t="s">
        <v>10</v>
      </c>
      <c r="B28" s="444" t="s">
        <v>389</v>
      </c>
      <c r="C28" s="444"/>
      <c r="D28" s="444"/>
      <c r="E28" s="444"/>
      <c r="F28" s="466"/>
      <c r="G28" s="465"/>
      <c r="H28" s="465"/>
      <c r="I28" s="465"/>
      <c r="J28" s="465"/>
      <c r="K28" s="465"/>
      <c r="L28" s="465"/>
      <c r="M28" s="465"/>
      <c r="N28" s="465"/>
      <c r="O28" s="465"/>
      <c r="P28" s="465"/>
      <c r="Q28" s="466"/>
      <c r="R28" s="466"/>
      <c r="S28" s="465"/>
      <c r="T28" s="633"/>
      <c r="V28" s="635"/>
    </row>
    <row r="29" spans="1:22" s="637" customFormat="1" ht="15.75" customHeight="1">
      <c r="A29" s="467" t="s">
        <v>11</v>
      </c>
      <c r="B29" s="465" t="s">
        <v>540</v>
      </c>
      <c r="C29" s="444"/>
      <c r="D29" s="467"/>
      <c r="E29" s="467"/>
      <c r="F29" s="467"/>
      <c r="G29" s="467"/>
      <c r="H29" s="467"/>
      <c r="I29" s="467"/>
      <c r="J29" s="467"/>
      <c r="K29" s="467"/>
      <c r="L29" s="467"/>
      <c r="M29" s="467"/>
      <c r="N29" s="467"/>
      <c r="O29" s="467"/>
      <c r="P29" s="467"/>
      <c r="Q29" s="467"/>
      <c r="R29" s="467"/>
      <c r="S29" s="467"/>
      <c r="V29" s="638"/>
    </row>
    <row r="30" spans="1:22" s="634" customFormat="1" ht="15.75" customHeight="1">
      <c r="A30" s="467" t="s">
        <v>12</v>
      </c>
      <c r="B30" s="444" t="s">
        <v>376</v>
      </c>
      <c r="C30" s="444"/>
      <c r="D30" s="444"/>
      <c r="E30" s="444"/>
      <c r="F30" s="466"/>
      <c r="G30" s="465"/>
      <c r="H30" s="465"/>
      <c r="I30" s="465"/>
      <c r="J30" s="465"/>
      <c r="K30" s="465"/>
      <c r="L30" s="465"/>
      <c r="M30" s="465"/>
      <c r="N30" s="465"/>
      <c r="O30" s="465"/>
      <c r="P30" s="465"/>
      <c r="Q30" s="466"/>
      <c r="R30" s="466"/>
      <c r="S30" s="465"/>
      <c r="T30" s="633"/>
      <c r="V30" s="635"/>
    </row>
    <row r="31" spans="1:22" s="634" customFormat="1" ht="15.75" customHeight="1">
      <c r="A31" s="467" t="s">
        <v>26</v>
      </c>
      <c r="B31" s="465" t="s">
        <v>2</v>
      </c>
      <c r="C31" s="632"/>
      <c r="D31" s="632"/>
      <c r="E31" s="632"/>
      <c r="F31" s="632"/>
      <c r="G31" s="632"/>
      <c r="H31" s="632"/>
      <c r="I31" s="632"/>
      <c r="J31" s="632"/>
      <c r="K31" s="632"/>
      <c r="L31" s="632"/>
      <c r="M31" s="632"/>
      <c r="N31" s="632"/>
      <c r="O31" s="492"/>
      <c r="P31" s="492"/>
      <c r="Q31" s="492"/>
      <c r="R31" s="492"/>
      <c r="S31" s="492"/>
      <c r="T31" s="633"/>
      <c r="V31" s="635"/>
    </row>
    <row r="32" spans="1:22" s="634" customFormat="1" ht="15.75" customHeight="1">
      <c r="A32" s="467" t="s">
        <v>13</v>
      </c>
      <c r="B32" s="444" t="s">
        <v>549</v>
      </c>
      <c r="C32" s="444"/>
      <c r="D32" s="444"/>
      <c r="E32" s="444"/>
      <c r="F32" s="466"/>
      <c r="G32" s="465"/>
      <c r="H32" s="465"/>
      <c r="I32" s="465"/>
      <c r="J32" s="465"/>
      <c r="K32" s="465"/>
      <c r="L32" s="465"/>
      <c r="M32" s="465"/>
      <c r="N32" s="465"/>
      <c r="O32" s="465"/>
      <c r="P32" s="465"/>
      <c r="Q32" s="466"/>
      <c r="R32" s="466"/>
      <c r="S32" s="465"/>
      <c r="T32" s="639"/>
      <c r="V32" s="635"/>
    </row>
    <row r="33" spans="1:22" s="634" customFormat="1" ht="15.75" customHeight="1">
      <c r="A33" s="467" t="s">
        <v>14</v>
      </c>
      <c r="B33" s="444" t="s">
        <v>507</v>
      </c>
      <c r="C33" s="444"/>
      <c r="D33" s="444"/>
      <c r="E33" s="444"/>
      <c r="F33" s="466"/>
      <c r="G33" s="465"/>
      <c r="H33" s="465"/>
      <c r="I33" s="465"/>
      <c r="J33" s="465"/>
      <c r="K33" s="465"/>
      <c r="L33" s="465"/>
      <c r="M33" s="465"/>
      <c r="N33" s="465"/>
      <c r="O33" s="465"/>
      <c r="P33" s="465"/>
      <c r="Q33" s="466"/>
      <c r="R33" s="466"/>
      <c r="S33" s="465"/>
      <c r="T33" s="639"/>
      <c r="V33" s="635"/>
    </row>
    <row r="34" spans="1:22" s="634" customFormat="1" ht="15.75" customHeight="1">
      <c r="A34" s="467" t="s">
        <v>15</v>
      </c>
      <c r="B34" s="444" t="s">
        <v>443</v>
      </c>
      <c r="C34" s="444"/>
      <c r="D34" s="444"/>
      <c r="E34" s="444"/>
      <c r="F34" s="466"/>
      <c r="G34" s="465"/>
      <c r="H34" s="465"/>
      <c r="I34" s="465"/>
      <c r="J34" s="465"/>
      <c r="K34" s="465"/>
      <c r="L34" s="465"/>
      <c r="M34" s="465"/>
      <c r="N34" s="465"/>
      <c r="O34" s="465"/>
      <c r="P34" s="465"/>
      <c r="Q34" s="466"/>
      <c r="R34" s="466"/>
      <c r="S34" s="465"/>
      <c r="T34" s="639"/>
      <c r="V34" s="635"/>
    </row>
    <row r="35" spans="1:22" s="634" customFormat="1" ht="15.75" customHeight="1">
      <c r="A35" s="467" t="s">
        <v>16</v>
      </c>
      <c r="B35" s="467" t="s">
        <v>273</v>
      </c>
      <c r="C35" s="444"/>
      <c r="D35" s="444"/>
      <c r="E35" s="444"/>
      <c r="F35" s="444"/>
      <c r="G35" s="444"/>
      <c r="H35" s="444"/>
      <c r="I35" s="444"/>
      <c r="J35" s="444"/>
      <c r="K35" s="444"/>
      <c r="L35" s="444"/>
      <c r="M35" s="444"/>
      <c r="N35" s="444"/>
      <c r="O35" s="444"/>
      <c r="P35" s="444"/>
      <c r="Q35" s="444"/>
      <c r="R35" s="444"/>
      <c r="S35" s="444"/>
      <c r="T35" s="639"/>
      <c r="V35" s="635"/>
    </row>
    <row r="36" spans="1:22" s="634" customFormat="1" ht="15.75" customHeight="1">
      <c r="A36" s="467" t="s">
        <v>44</v>
      </c>
      <c r="B36" s="465" t="s">
        <v>550</v>
      </c>
      <c r="C36" s="465"/>
      <c r="D36" s="465"/>
      <c r="E36" s="465"/>
      <c r="F36" s="465"/>
      <c r="G36" s="465"/>
      <c r="H36" s="465"/>
      <c r="I36" s="465"/>
      <c r="J36" s="465"/>
      <c r="K36" s="465"/>
      <c r="L36" s="465"/>
      <c r="M36" s="465"/>
      <c r="N36" s="465"/>
      <c r="O36" s="444"/>
      <c r="P36" s="444"/>
      <c r="Q36" s="444"/>
      <c r="R36" s="444"/>
      <c r="S36" s="444"/>
      <c r="T36" s="639"/>
      <c r="V36" s="635"/>
    </row>
    <row r="37" spans="1:22" s="637" customFormat="1" ht="15.75" customHeight="1">
      <c r="A37" s="467" t="s">
        <v>56</v>
      </c>
      <c r="B37" s="465" t="s">
        <v>462</v>
      </c>
      <c r="C37" s="444"/>
      <c r="D37" s="444"/>
      <c r="E37" s="444"/>
      <c r="F37" s="466"/>
      <c r="G37" s="465"/>
      <c r="H37" s="465"/>
      <c r="I37" s="465"/>
      <c r="J37" s="465"/>
      <c r="K37" s="465"/>
      <c r="L37" s="465"/>
      <c r="M37" s="465"/>
      <c r="N37" s="465"/>
      <c r="O37" s="465"/>
      <c r="P37" s="465"/>
      <c r="Q37" s="466"/>
      <c r="R37" s="466"/>
      <c r="S37" s="465"/>
      <c r="T37" s="640"/>
      <c r="V37" s="638"/>
    </row>
    <row r="38" spans="1:22" s="637" customFormat="1" ht="15.75" customHeight="1">
      <c r="A38" s="467" t="s">
        <v>58</v>
      </c>
      <c r="B38" s="444" t="s">
        <v>414</v>
      </c>
      <c r="C38" s="444"/>
      <c r="D38" s="444"/>
      <c r="E38" s="444"/>
      <c r="F38" s="466"/>
      <c r="G38" s="465"/>
      <c r="H38" s="465"/>
      <c r="I38" s="465"/>
      <c r="J38" s="465"/>
      <c r="K38" s="465"/>
      <c r="L38" s="465"/>
      <c r="M38" s="465"/>
      <c r="N38" s="465"/>
      <c r="O38" s="465"/>
      <c r="P38" s="465"/>
      <c r="Q38" s="466"/>
      <c r="R38" s="466"/>
      <c r="S38" s="465"/>
      <c r="V38" s="638"/>
    </row>
    <row r="39" spans="1:22" s="637" customFormat="1" ht="15.75" customHeight="1">
      <c r="A39" s="467" t="s">
        <v>361</v>
      </c>
      <c r="B39" s="444" t="s">
        <v>350</v>
      </c>
      <c r="C39" s="444"/>
      <c r="D39" s="444"/>
      <c r="E39" s="444"/>
      <c r="F39" s="466"/>
      <c r="G39" s="465"/>
      <c r="H39" s="465"/>
      <c r="I39" s="465"/>
      <c r="J39" s="465"/>
      <c r="K39" s="465"/>
      <c r="L39" s="465"/>
      <c r="M39" s="465"/>
      <c r="N39" s="465"/>
      <c r="O39" s="465"/>
      <c r="P39" s="465"/>
      <c r="Q39" s="466"/>
      <c r="R39" s="466"/>
      <c r="S39" s="465"/>
      <c r="V39" s="638"/>
    </row>
    <row r="40" spans="1:22" s="637" customFormat="1" ht="15.75" customHeight="1">
      <c r="A40" s="467" t="s">
        <v>373</v>
      </c>
      <c r="B40" s="465" t="s">
        <v>351</v>
      </c>
      <c r="C40" s="444"/>
      <c r="D40" s="444"/>
      <c r="E40" s="444"/>
      <c r="F40" s="466"/>
      <c r="G40" s="465"/>
      <c r="H40" s="465"/>
      <c r="I40" s="465"/>
      <c r="J40" s="465"/>
      <c r="K40" s="465"/>
      <c r="L40" s="465"/>
      <c r="M40" s="465"/>
      <c r="N40" s="465"/>
      <c r="O40" s="465"/>
      <c r="P40" s="465"/>
      <c r="Q40" s="466"/>
      <c r="R40" s="466"/>
      <c r="S40" s="465"/>
      <c r="V40" s="638"/>
    </row>
    <row r="41" spans="1:22" s="637" customFormat="1" ht="15.75" customHeight="1">
      <c r="A41" s="467" t="s">
        <v>392</v>
      </c>
      <c r="B41" s="465" t="s">
        <v>45</v>
      </c>
      <c r="C41" s="444"/>
      <c r="D41" s="467"/>
      <c r="E41" s="467"/>
      <c r="F41" s="467"/>
      <c r="G41" s="467"/>
      <c r="H41" s="467"/>
      <c r="I41" s="467"/>
      <c r="J41" s="467"/>
      <c r="K41" s="467"/>
      <c r="L41" s="467"/>
      <c r="M41" s="467"/>
      <c r="N41" s="467"/>
      <c r="O41" s="467"/>
      <c r="P41" s="467"/>
      <c r="Q41" s="467"/>
      <c r="R41" s="467"/>
      <c r="S41" s="467"/>
      <c r="V41" s="638"/>
    </row>
    <row r="42" spans="1:22" s="637" customFormat="1" ht="15.75" customHeight="1">
      <c r="A42" s="467" t="s">
        <v>406</v>
      </c>
      <c r="B42" s="465" t="s">
        <v>544</v>
      </c>
      <c r="C42" s="444"/>
      <c r="D42" s="467"/>
      <c r="E42" s="467"/>
      <c r="F42" s="467"/>
      <c r="G42" s="467"/>
      <c r="H42" s="467"/>
      <c r="I42" s="467"/>
      <c r="J42" s="467"/>
      <c r="K42" s="467"/>
      <c r="L42" s="467"/>
      <c r="M42" s="467"/>
      <c r="N42" s="467"/>
      <c r="O42" s="467"/>
      <c r="P42" s="467"/>
      <c r="Q42" s="467"/>
      <c r="R42" s="467"/>
      <c r="S42" s="467"/>
      <c r="V42" s="638"/>
    </row>
    <row r="43" spans="1:22" s="637" customFormat="1" ht="14.1" customHeight="1">
      <c r="A43" s="700" t="s">
        <v>546</v>
      </c>
      <c r="B43" s="700"/>
      <c r="C43" s="700"/>
      <c r="D43" s="700"/>
      <c r="E43" s="700"/>
      <c r="F43" s="700"/>
      <c r="G43" s="700"/>
      <c r="H43" s="700"/>
      <c r="I43" s="700"/>
      <c r="J43" s="700"/>
      <c r="K43" s="700"/>
      <c r="L43" s="700"/>
      <c r="M43" s="700"/>
      <c r="N43" s="700"/>
      <c r="O43" s="700"/>
      <c r="P43" s="700"/>
      <c r="Q43" s="700"/>
      <c r="R43" s="700"/>
      <c r="S43" s="700"/>
      <c r="V43" s="638"/>
    </row>
    <row r="44" spans="1:22" ht="15" customHeight="1">
      <c r="A44" s="48"/>
      <c r="B44" s="48"/>
      <c r="C44" s="48"/>
      <c r="D44" s="48"/>
      <c r="E44" s="48"/>
      <c r="F44" s="55"/>
      <c r="G44" s="49"/>
      <c r="H44" s="49"/>
      <c r="I44" s="49"/>
      <c r="J44" s="49"/>
      <c r="K44" s="49"/>
      <c r="L44" s="49"/>
      <c r="M44" s="49"/>
      <c r="N44" s="49"/>
      <c r="O44" s="49"/>
      <c r="P44" s="49"/>
      <c r="Q44" s="55"/>
      <c r="R44" s="55"/>
      <c r="S44" s="48"/>
    </row>
    <row r="45" spans="1:22" ht="15" customHeight="1">
      <c r="A45" s="48"/>
      <c r="B45" s="48"/>
      <c r="C45" s="48"/>
      <c r="D45" s="48"/>
      <c r="E45" s="48"/>
      <c r="F45" s="55"/>
      <c r="G45" s="49"/>
      <c r="H45" s="49"/>
      <c r="I45" s="49"/>
      <c r="J45" s="49"/>
      <c r="K45" s="49"/>
      <c r="L45" s="49"/>
      <c r="M45" s="49"/>
      <c r="N45" s="49"/>
      <c r="O45" s="49"/>
      <c r="P45" s="49"/>
      <c r="Q45" s="55"/>
      <c r="R45" s="55"/>
      <c r="S45" s="48"/>
    </row>
    <row r="46" spans="1:22" ht="15" customHeight="1">
      <c r="A46" s="5"/>
      <c r="B46" s="5"/>
      <c r="C46" s="5"/>
      <c r="D46" s="5"/>
      <c r="E46" s="5"/>
      <c r="F46" s="56"/>
      <c r="G46" s="2"/>
      <c r="H46" s="2"/>
      <c r="I46" s="2"/>
      <c r="J46" s="2"/>
      <c r="K46" s="2"/>
      <c r="L46" s="2"/>
      <c r="M46" s="2"/>
      <c r="N46" s="2"/>
      <c r="O46" s="2"/>
      <c r="P46" s="2"/>
      <c r="Q46" s="56"/>
      <c r="R46" s="56"/>
      <c r="S46" s="5"/>
    </row>
    <row r="47" spans="1:22" ht="15" customHeight="1">
      <c r="A47" s="5"/>
      <c r="B47" s="5"/>
      <c r="C47" s="5"/>
      <c r="D47" s="5"/>
      <c r="E47" s="5"/>
      <c r="F47" s="56"/>
      <c r="G47" s="2"/>
      <c r="H47" s="2"/>
      <c r="I47" s="2"/>
      <c r="J47" s="2"/>
      <c r="K47" s="2"/>
      <c r="L47" s="2"/>
      <c r="M47" s="2"/>
      <c r="N47" s="2"/>
      <c r="O47" s="2"/>
      <c r="P47" s="2"/>
      <c r="Q47" s="56"/>
      <c r="R47" s="56"/>
      <c r="S47" s="5"/>
    </row>
    <row r="48" spans="1:22" ht="15" customHeight="1">
      <c r="A48" s="5"/>
      <c r="B48" s="5"/>
      <c r="C48" s="5"/>
      <c r="D48" s="5"/>
      <c r="E48" s="5"/>
      <c r="F48" s="56"/>
      <c r="G48" s="2"/>
      <c r="H48" s="2"/>
      <c r="I48" s="2"/>
      <c r="J48" s="2"/>
      <c r="K48" s="2"/>
      <c r="L48" s="2"/>
      <c r="M48" s="2"/>
      <c r="N48" s="2"/>
      <c r="O48" s="2"/>
      <c r="P48" s="2"/>
      <c r="Q48" s="56"/>
      <c r="R48" s="56"/>
      <c r="S48" s="5"/>
    </row>
    <row r="49" spans="1:19" ht="15" customHeight="1">
      <c r="A49" s="5"/>
      <c r="B49" s="5"/>
      <c r="C49" s="5"/>
      <c r="D49" s="5"/>
      <c r="E49" s="5"/>
      <c r="F49" s="56"/>
      <c r="G49" s="2"/>
      <c r="H49" s="2"/>
      <c r="I49" s="2"/>
      <c r="J49" s="2"/>
      <c r="K49" s="2"/>
      <c r="L49" s="2"/>
      <c r="M49" s="2"/>
      <c r="N49" s="2"/>
      <c r="O49" s="2"/>
      <c r="P49" s="2"/>
      <c r="Q49" s="56"/>
      <c r="R49" s="56"/>
      <c r="S49" s="5"/>
    </row>
    <row r="50" spans="1:19" ht="15" customHeight="1">
      <c r="A50" s="5"/>
      <c r="B50" s="5"/>
      <c r="C50" s="5"/>
      <c r="D50" s="5"/>
      <c r="E50" s="5"/>
      <c r="F50" s="56"/>
      <c r="G50" s="2"/>
      <c r="H50" s="2"/>
      <c r="I50" s="2"/>
      <c r="J50" s="2"/>
      <c r="K50" s="2"/>
      <c r="L50" s="2"/>
      <c r="M50" s="2"/>
      <c r="N50" s="2"/>
      <c r="O50" s="2"/>
      <c r="P50" s="2"/>
      <c r="Q50" s="56"/>
      <c r="R50" s="56"/>
      <c r="S50" s="5"/>
    </row>
    <row r="51" spans="1:19" ht="15" customHeight="1">
      <c r="A51" s="5"/>
      <c r="B51" s="5"/>
      <c r="C51" s="5"/>
      <c r="D51" s="5"/>
      <c r="E51" s="5"/>
      <c r="F51" s="56"/>
      <c r="G51" s="2"/>
      <c r="H51" s="2"/>
      <c r="I51" s="2"/>
      <c r="J51" s="2"/>
      <c r="K51" s="2"/>
      <c r="L51" s="2"/>
      <c r="M51" s="2"/>
      <c r="N51" s="2"/>
      <c r="O51" s="2"/>
      <c r="P51" s="2"/>
      <c r="Q51" s="56"/>
      <c r="R51" s="56"/>
      <c r="S51" s="5"/>
    </row>
    <row r="52" spans="1:19" ht="15" customHeight="1">
      <c r="A52" s="5"/>
      <c r="B52" s="5"/>
      <c r="C52" s="5"/>
      <c r="D52" s="5"/>
      <c r="E52" s="5"/>
      <c r="F52" s="56"/>
      <c r="G52" s="2"/>
      <c r="H52" s="2"/>
      <c r="I52" s="2"/>
      <c r="J52" s="2"/>
      <c r="K52" s="2"/>
      <c r="L52" s="2"/>
      <c r="M52" s="2"/>
      <c r="N52" s="2"/>
      <c r="O52" s="2"/>
      <c r="P52" s="2"/>
      <c r="Q52" s="56"/>
      <c r="R52" s="56"/>
      <c r="S52" s="5"/>
    </row>
    <row r="53" spans="1:19" ht="15" customHeight="1">
      <c r="A53" s="5"/>
      <c r="B53" s="5"/>
      <c r="C53" s="5"/>
      <c r="D53" s="5"/>
      <c r="E53" s="5"/>
      <c r="F53" s="56"/>
      <c r="G53" s="2"/>
      <c r="H53" s="2"/>
      <c r="I53" s="2"/>
      <c r="J53" s="2"/>
      <c r="K53" s="2"/>
      <c r="L53" s="2"/>
      <c r="M53" s="2"/>
      <c r="N53" s="2"/>
      <c r="O53" s="2"/>
      <c r="P53" s="2"/>
      <c r="Q53" s="56"/>
      <c r="R53" s="56"/>
      <c r="S53" s="5"/>
    </row>
    <row r="54" spans="1:19" ht="15" customHeight="1">
      <c r="A54" s="5"/>
      <c r="B54" s="5"/>
      <c r="C54" s="5"/>
      <c r="D54" s="5"/>
      <c r="E54" s="5"/>
      <c r="F54" s="56"/>
      <c r="G54" s="2"/>
      <c r="H54" s="2"/>
      <c r="I54" s="2"/>
      <c r="J54" s="2"/>
      <c r="K54" s="2"/>
      <c r="L54" s="2"/>
      <c r="M54" s="2"/>
      <c r="N54" s="2"/>
      <c r="O54" s="2"/>
      <c r="P54" s="2"/>
      <c r="Q54" s="56"/>
      <c r="R54" s="56"/>
      <c r="S54" s="5"/>
    </row>
    <row r="55" spans="1:19" ht="15" customHeight="1">
      <c r="A55" s="5"/>
      <c r="B55" s="5"/>
      <c r="C55" s="5"/>
      <c r="D55" s="5"/>
      <c r="E55" s="5"/>
      <c r="F55" s="56"/>
      <c r="G55" s="2"/>
      <c r="H55" s="2"/>
      <c r="I55" s="2"/>
      <c r="J55" s="2"/>
      <c r="K55" s="2"/>
      <c r="L55" s="2"/>
      <c r="M55" s="2"/>
      <c r="N55" s="2"/>
      <c r="O55" s="2"/>
      <c r="P55" s="2"/>
      <c r="Q55" s="56"/>
      <c r="R55" s="56"/>
      <c r="S55" s="5"/>
    </row>
    <row r="56" spans="1:19" ht="15" customHeight="1">
      <c r="A56" s="5"/>
      <c r="B56" s="5"/>
      <c r="C56" s="5"/>
      <c r="D56" s="5"/>
      <c r="E56" s="5"/>
      <c r="F56" s="56"/>
      <c r="G56" s="2"/>
      <c r="H56" s="2"/>
      <c r="I56" s="2"/>
      <c r="J56" s="2"/>
      <c r="K56" s="2"/>
      <c r="L56" s="2"/>
      <c r="M56" s="2"/>
      <c r="N56" s="2"/>
      <c r="O56" s="2"/>
      <c r="P56" s="2"/>
      <c r="Q56" s="56"/>
      <c r="R56" s="56"/>
      <c r="S56" s="5"/>
    </row>
    <row r="57" spans="1:19" ht="15" customHeight="1">
      <c r="A57" s="5"/>
      <c r="B57" s="5"/>
      <c r="C57" s="5"/>
      <c r="D57" s="5"/>
      <c r="E57" s="5"/>
      <c r="F57" s="56"/>
      <c r="G57" s="2"/>
      <c r="H57" s="2"/>
      <c r="I57" s="2"/>
      <c r="J57" s="2"/>
      <c r="K57" s="2"/>
      <c r="L57" s="2"/>
      <c r="M57" s="2"/>
      <c r="N57" s="2"/>
      <c r="O57" s="2"/>
      <c r="P57" s="2"/>
      <c r="Q57" s="56"/>
      <c r="R57" s="56"/>
      <c r="S57" s="5"/>
    </row>
    <row r="58" spans="1:19" ht="15" customHeight="1">
      <c r="A58" s="5"/>
      <c r="B58" s="5"/>
      <c r="C58" s="5"/>
      <c r="D58" s="5"/>
      <c r="E58" s="5"/>
      <c r="F58" s="56"/>
      <c r="G58" s="2"/>
      <c r="H58" s="2"/>
      <c r="I58" s="2"/>
      <c r="J58" s="2"/>
      <c r="K58" s="2"/>
      <c r="L58" s="2"/>
      <c r="M58" s="2"/>
      <c r="N58" s="2"/>
      <c r="O58" s="2"/>
      <c r="P58" s="2"/>
      <c r="Q58" s="56"/>
      <c r="R58" s="56"/>
      <c r="S58" s="5"/>
    </row>
    <row r="59" spans="1:19" ht="15" customHeight="1"/>
    <row r="60" spans="1:19" ht="15" customHeight="1"/>
    <row r="61" spans="1:19" ht="15" customHeight="1"/>
    <row r="62" spans="1:19" ht="15" customHeight="1"/>
    <row r="63" spans="1:19" ht="15" customHeight="1"/>
    <row r="64" spans="1:1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spans="1:19" ht="15" customHeight="1"/>
    <row r="82" spans="1:19" ht="15" customHeight="1"/>
    <row r="83" spans="1:19" ht="15" customHeight="1"/>
    <row r="89" spans="1:19" ht="18">
      <c r="A89" s="673"/>
      <c r="B89" s="673"/>
      <c r="C89" s="673"/>
      <c r="D89" s="673"/>
      <c r="E89" s="673"/>
      <c r="F89" s="673"/>
      <c r="G89" s="673"/>
      <c r="H89" s="673"/>
      <c r="I89" s="673"/>
      <c r="J89" s="673"/>
      <c r="K89" s="673"/>
      <c r="L89" s="673"/>
      <c r="M89" s="673"/>
      <c r="N89" s="673"/>
      <c r="O89" s="673"/>
      <c r="P89" s="673"/>
      <c r="Q89" s="673"/>
      <c r="R89" s="673"/>
      <c r="S89" s="673"/>
    </row>
  </sheetData>
  <customSheetViews>
    <customSheetView guid="{692423B7-2A5C-4718-9D74-3B575C0A7CDC}" scale="110" showGridLines="0" printArea="1" hiddenColumns="1">
      <pane xSplit="5" topLeftCell="F1" activePane="topRight" state="frozen"/>
      <selection pane="topRight" activeCell="F1" sqref="F1"/>
      <colBreaks count="1" manualBreakCount="1">
        <brk id="19" max="86" man="1"/>
      </colBreaks>
      <pageMargins left="0.19685039370078741" right="0.19685039370078741" top="0.59055118110236227" bottom="0.59055118110236227" header="0" footer="0"/>
      <printOptions horizontalCentered="1"/>
      <pageSetup scale="42" orientation="portrait" r:id="rId1"/>
      <headerFooter alignWithMargins="0">
        <oddHeader xml:space="preserve">&amp;C
</oddHeader>
      </headerFooter>
    </customSheetView>
    <customSheetView guid="{409AC1F2-8A04-4243-9FD4-B5D675E840D6}" scale="110" showGridLines="0" hiddenColumns="1" topLeftCell="A36">
      <pane xSplit="5" topLeftCell="F1" activePane="topRight" state="frozen"/>
      <selection pane="topRight" activeCell="B25" sqref="B25"/>
      <colBreaks count="1" manualBreakCount="1">
        <brk id="19" max="86" man="1"/>
      </colBreaks>
      <pageMargins left="0.19685039370078741" right="0.19685039370078741" top="0.59055118110236227" bottom="0.59055118110236227" header="0" footer="0"/>
      <printOptions horizontalCentered="1"/>
      <pageSetup scale="42" orientation="portrait" r:id="rId2"/>
      <headerFooter alignWithMargins="0">
        <oddHeader xml:space="preserve">&amp;C
</oddHeader>
      </headerFooter>
    </customSheetView>
    <customSheetView guid="{BE35ABC3-F985-434A-9CF0-74FBA2A51D03}" showPageBreaks="1" showGridLines="0" printArea="1" hiddenColumns="1" view="pageBreakPreview" topLeftCell="A4">
      <pane xSplit="5" ySplit="2" topLeftCell="M15" activePane="bottomRight" state="frozen"/>
      <selection pane="bottomRight" activeCell="A4" sqref="A4:E5"/>
      <colBreaks count="1" manualBreakCount="1">
        <brk id="19" max="86" man="1"/>
      </colBreaks>
      <pageMargins left="0.19685039370078741" right="0.19685039370078741" top="0.59055118110236227" bottom="0.59055118110236227" header="0" footer="0"/>
      <printOptions horizontalCentered="1"/>
      <pageSetup scale="42" orientation="portrait" r:id="rId3"/>
      <headerFooter alignWithMargins="0">
        <oddHeader xml:space="preserve">&amp;C
</oddHeader>
      </headerFooter>
    </customSheetView>
    <customSheetView guid="{D44BC0E2-F289-4974-BAD4-E5B26A99586C}" showPageBreaks="1" showGridLines="0" view="pageBreakPreview" topLeftCell="A4">
      <pane xSplit="5" ySplit="2" topLeftCell="L6" activePane="bottomRight" state="frozen"/>
      <selection pane="bottomRight" activeCell="A4" sqref="A4:E5"/>
      <colBreaks count="1" manualBreakCount="1">
        <brk id="19" max="86" man="1"/>
      </colBreaks>
      <pageMargins left="0.19685039370078741" right="0.19685039370078741" top="0.59055118110236227" bottom="0.59055118110236227" header="0" footer="0"/>
      <printOptions horizontalCentered="1"/>
      <pageSetup scale="42" orientation="portrait" r:id="rId4"/>
      <headerFooter alignWithMargins="0">
        <oddHeader xml:space="preserve">&amp;C
</oddHeader>
      </headerFooter>
    </customSheetView>
    <customSheetView guid="{C740BF27-E38C-4B82-B56C-203CA6875CAB}" scale="75" showPageBreaks="1" showGridLines="0" view="pageBreakPreview" topLeftCell="A19">
      <pane xSplit="5" topLeftCell="N1" activePane="topRight" state="frozen"/>
      <selection pane="topRight" activeCell="A23" sqref="A23:IV23"/>
      <colBreaks count="1" manualBreakCount="1">
        <brk id="19" max="42" man="1"/>
      </colBreaks>
      <pageMargins left="0.19685039370078741" right="0.19685039370078741" top="0.59055118110236227" bottom="0.59055118110236227" header="0" footer="0"/>
      <printOptions horizontalCentered="1"/>
      <pageSetup scale="42" orientation="portrait" r:id="rId5"/>
      <headerFooter alignWithMargins="0">
        <oddHeader xml:space="preserve">&amp;C
</oddHeader>
      </headerFooter>
    </customSheetView>
  </customSheetViews>
  <mergeCells count="16">
    <mergeCell ref="A89:S89"/>
    <mergeCell ref="Q4:S4"/>
    <mergeCell ref="A43:S43"/>
    <mergeCell ref="R1:S1"/>
    <mergeCell ref="A4:E5"/>
    <mergeCell ref="F4:F5"/>
    <mergeCell ref="M4:M5"/>
    <mergeCell ref="B14:E14"/>
    <mergeCell ref="G4:G5"/>
    <mergeCell ref="O4:O5"/>
    <mergeCell ref="L4:L5"/>
    <mergeCell ref="K4:K5"/>
    <mergeCell ref="J4:J5"/>
    <mergeCell ref="I4:I5"/>
    <mergeCell ref="N4:N5"/>
    <mergeCell ref="H4:H5"/>
  </mergeCells>
  <phoneticPr fontId="0" type="noConversion"/>
  <printOptions horizontalCentered="1" gridLinesSet="0"/>
  <pageMargins left="0.19685039370078741" right="0.19685039370078741" top="0.59055118110236227" bottom="0.59055118110236227" header="0" footer="0"/>
  <pageSetup scale="45" orientation="portrait" r:id="rId6"/>
  <headerFooter alignWithMargins="0">
    <oddHeader xml:space="preserve">&amp;C
</oddHeader>
  </headerFooter>
  <colBreaks count="1" manualBreakCount="1">
    <brk id="19" max="42" man="1"/>
  </colBreaks>
  <legacyDrawingHF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8">
    <tabColor rgb="FF92D050"/>
  </sheetPr>
  <dimension ref="A1:X65"/>
  <sheetViews>
    <sheetView showGridLines="0" view="pageBreakPreview" zoomScaleNormal="100" zoomScaleSheetLayoutView="100" workbookViewId="0">
      <pane xSplit="5" ySplit="5" topLeftCell="F6" activePane="bottomRight" state="frozen"/>
      <selection activeCell="G21" sqref="G21"/>
      <selection pane="topRight" activeCell="G21" sqref="G21"/>
      <selection pane="bottomLeft" activeCell="G21" sqref="G21"/>
      <selection pane="bottomRight" activeCell="H8" sqref="H8"/>
    </sheetView>
  </sheetViews>
  <sheetFormatPr baseColWidth="10" defaultColWidth="9.77734375" defaultRowHeight="15"/>
  <cols>
    <col min="1" max="4" width="2.77734375" style="4" customWidth="1"/>
    <col min="5" max="5" width="30.5546875" style="4" customWidth="1"/>
    <col min="6" max="6" width="12.5546875" style="6" customWidth="1"/>
    <col min="7" max="16" width="12.5546875" style="7" customWidth="1"/>
    <col min="17" max="17" width="8.33203125" style="14" customWidth="1"/>
    <col min="18" max="18" width="11.77734375" style="4" customWidth="1"/>
    <col min="19" max="19" width="6.77734375" style="4" customWidth="1"/>
    <col min="20" max="21" width="9.77734375" style="4"/>
    <col min="22" max="22" width="12.77734375" style="4" customWidth="1"/>
    <col min="23" max="29" width="9.77734375" style="4"/>
    <col min="30" max="31" width="5.77734375" style="4" customWidth="1"/>
    <col min="32" max="34" width="9.77734375" style="4"/>
    <col min="35" max="35" width="12.77734375" style="4" customWidth="1"/>
    <col min="36" max="16384" width="9.77734375" style="4"/>
  </cols>
  <sheetData>
    <row r="1" spans="1:24" ht="24.95" customHeight="1">
      <c r="A1" s="275" t="s">
        <v>588</v>
      </c>
      <c r="B1" s="275"/>
      <c r="C1" s="275"/>
      <c r="D1" s="275"/>
      <c r="E1" s="275"/>
      <c r="F1" s="358"/>
      <c r="G1" s="705" t="s">
        <v>118</v>
      </c>
      <c r="H1" s="705"/>
      <c r="I1" s="705"/>
      <c r="J1" s="705"/>
      <c r="K1" s="705"/>
      <c r="L1" s="705"/>
      <c r="M1" s="705"/>
      <c r="N1" s="705"/>
      <c r="O1" s="705"/>
      <c r="P1" s="705"/>
      <c r="Q1" s="705"/>
      <c r="R1" s="7"/>
      <c r="S1" s="7"/>
      <c r="T1" s="7"/>
      <c r="U1" s="7"/>
      <c r="V1" s="7"/>
      <c r="W1" s="7"/>
      <c r="X1" s="7"/>
    </row>
    <row r="2" spans="1:24" ht="24.95" customHeight="1">
      <c r="A2" s="256" t="s">
        <v>504</v>
      </c>
      <c r="B2" s="549"/>
      <c r="C2" s="549"/>
      <c r="D2" s="549"/>
      <c r="E2" s="549"/>
      <c r="F2" s="550"/>
      <c r="G2" s="550"/>
      <c r="H2" s="550"/>
      <c r="I2" s="550"/>
      <c r="J2" s="550"/>
      <c r="K2" s="550"/>
      <c r="L2" s="550"/>
      <c r="M2" s="550"/>
      <c r="N2" s="550"/>
      <c r="O2" s="550"/>
      <c r="P2" s="550"/>
      <c r="Q2" s="550"/>
      <c r="R2" s="7"/>
      <c r="S2" s="7"/>
      <c r="T2" s="7"/>
      <c r="U2" s="7"/>
      <c r="V2" s="7"/>
      <c r="W2" s="7"/>
      <c r="X2" s="7"/>
    </row>
    <row r="3" spans="1:24" ht="24.95" customHeight="1">
      <c r="A3" s="259"/>
      <c r="B3" s="360"/>
      <c r="C3" s="360"/>
      <c r="D3" s="360"/>
      <c r="E3" s="360"/>
      <c r="F3" s="360"/>
      <c r="G3" s="360"/>
      <c r="H3" s="360"/>
      <c r="I3" s="360"/>
      <c r="J3" s="360"/>
      <c r="K3" s="360"/>
      <c r="L3" s="360"/>
      <c r="M3" s="360"/>
      <c r="N3" s="360"/>
      <c r="O3" s="360"/>
      <c r="P3" s="360"/>
      <c r="Q3" s="360"/>
      <c r="R3" s="7"/>
      <c r="S3" s="7"/>
      <c r="T3" s="7"/>
      <c r="U3" s="7"/>
      <c r="V3" s="7"/>
      <c r="W3" s="7"/>
      <c r="X3" s="7"/>
    </row>
    <row r="4" spans="1:24" ht="24.95" customHeight="1">
      <c r="A4" s="713" t="s">
        <v>62</v>
      </c>
      <c r="B4" s="713"/>
      <c r="C4" s="713"/>
      <c r="D4" s="713"/>
      <c r="E4" s="713"/>
      <c r="F4" s="688">
        <v>2007</v>
      </c>
      <c r="G4" s="688">
        <v>2008</v>
      </c>
      <c r="H4" s="688">
        <v>2009</v>
      </c>
      <c r="I4" s="688">
        <v>2010</v>
      </c>
      <c r="J4" s="688">
        <v>2011</v>
      </c>
      <c r="K4" s="688">
        <v>2012</v>
      </c>
      <c r="L4" s="711">
        <v>2013</v>
      </c>
      <c r="M4" s="711">
        <v>2014</v>
      </c>
      <c r="N4" s="711">
        <v>2015</v>
      </c>
      <c r="O4" s="711">
        <v>2016</v>
      </c>
      <c r="P4" s="711" t="s">
        <v>505</v>
      </c>
      <c r="Q4" s="715" t="s">
        <v>25</v>
      </c>
      <c r="R4" s="7"/>
      <c r="S4" s="7"/>
      <c r="T4" s="7"/>
      <c r="U4" s="7"/>
      <c r="V4" s="7"/>
      <c r="W4" s="7"/>
      <c r="X4" s="7"/>
    </row>
    <row r="5" spans="1:24" ht="24.95" customHeight="1">
      <c r="A5" s="714"/>
      <c r="B5" s="714"/>
      <c r="C5" s="714"/>
      <c r="D5" s="714"/>
      <c r="E5" s="714"/>
      <c r="F5" s="689"/>
      <c r="G5" s="689"/>
      <c r="H5" s="689"/>
      <c r="I5" s="689"/>
      <c r="J5" s="689"/>
      <c r="K5" s="689"/>
      <c r="L5" s="712"/>
      <c r="M5" s="712"/>
      <c r="N5" s="712"/>
      <c r="O5" s="712"/>
      <c r="P5" s="712"/>
      <c r="Q5" s="712"/>
      <c r="R5" s="7"/>
      <c r="S5" s="7"/>
      <c r="T5" s="7"/>
      <c r="U5" s="7"/>
      <c r="V5" s="7"/>
      <c r="W5" s="7"/>
      <c r="X5" s="7"/>
    </row>
    <row r="6" spans="1:24" s="523" customFormat="1" ht="24.95" customHeight="1">
      <c r="A6" s="229" t="s">
        <v>506</v>
      </c>
      <c r="B6" s="229"/>
      <c r="C6" s="229"/>
      <c r="D6" s="229"/>
      <c r="E6" s="229"/>
      <c r="F6" s="361"/>
      <c r="G6" s="361"/>
      <c r="H6" s="361"/>
      <c r="I6" s="361"/>
      <c r="J6" s="361"/>
      <c r="K6" s="362"/>
      <c r="L6" s="361"/>
      <c r="M6" s="361"/>
      <c r="N6" s="361"/>
      <c r="O6" s="361"/>
      <c r="P6" s="361"/>
      <c r="Q6" s="363"/>
      <c r="R6" s="551"/>
      <c r="S6" s="551"/>
      <c r="T6" s="551"/>
      <c r="U6" s="551"/>
      <c r="V6" s="551"/>
      <c r="W6" s="551"/>
      <c r="X6" s="551"/>
    </row>
    <row r="7" spans="1:24" ht="24.95" customHeight="1">
      <c r="A7" s="212"/>
      <c r="B7" s="212" t="s">
        <v>119</v>
      </c>
      <c r="C7" s="204"/>
      <c r="D7" s="204"/>
      <c r="E7" s="204"/>
      <c r="F7" s="277"/>
      <c r="G7" s="277"/>
      <c r="H7" s="277"/>
      <c r="I7" s="277"/>
      <c r="J7" s="277"/>
      <c r="K7" s="297"/>
      <c r="L7" s="277"/>
      <c r="M7" s="277"/>
      <c r="N7" s="277"/>
      <c r="O7" s="277"/>
      <c r="P7" s="277"/>
      <c r="Q7" s="364"/>
      <c r="R7" s="7"/>
      <c r="S7" s="11"/>
      <c r="T7" s="12"/>
      <c r="U7" s="7"/>
      <c r="V7" s="7"/>
      <c r="W7" s="7"/>
      <c r="X7" s="7"/>
    </row>
    <row r="8" spans="1:24" s="25" customFormat="1" ht="24.95" customHeight="1">
      <c r="A8" s="589"/>
      <c r="B8" s="589" t="s">
        <v>28</v>
      </c>
      <c r="C8" s="279"/>
      <c r="D8" s="279"/>
      <c r="E8" s="279"/>
      <c r="F8" s="313">
        <v>1233639.037602063</v>
      </c>
      <c r="G8" s="313">
        <v>1248957.6640699015</v>
      </c>
      <c r="H8" s="313">
        <v>1186405.3495378462</v>
      </c>
      <c r="I8" s="313">
        <v>1277706.7440903257</v>
      </c>
      <c r="J8" s="313">
        <v>1336900.3702841818</v>
      </c>
      <c r="K8" s="313">
        <v>1394592.2883415839</v>
      </c>
      <c r="L8" s="313">
        <v>1420533.8361419579</v>
      </c>
      <c r="M8" s="313">
        <v>1464412.7606496932</v>
      </c>
      <c r="N8" s="313">
        <v>1500380.1777907971</v>
      </c>
      <c r="O8" s="313">
        <v>1547367.578674698</v>
      </c>
      <c r="P8" s="313">
        <v>1611933.6339282326</v>
      </c>
      <c r="Q8" s="365">
        <v>2.7107511489879332</v>
      </c>
      <c r="R8" s="26"/>
      <c r="S8" s="28"/>
      <c r="T8" s="29"/>
      <c r="U8" s="26"/>
      <c r="V8" s="26"/>
      <c r="W8" s="26"/>
      <c r="X8" s="26"/>
    </row>
    <row r="9" spans="1:24" ht="24.95" customHeight="1">
      <c r="A9" s="212"/>
      <c r="B9" s="212" t="s">
        <v>120</v>
      </c>
      <c r="C9" s="297"/>
      <c r="D9" s="297"/>
      <c r="E9" s="204"/>
      <c r="F9" s="314"/>
      <c r="G9" s="314"/>
      <c r="H9" s="314"/>
      <c r="I9" s="314"/>
      <c r="J9" s="314"/>
      <c r="K9" s="314"/>
      <c r="L9" s="314"/>
      <c r="M9" s="314"/>
      <c r="N9" s="314"/>
      <c r="O9" s="314"/>
      <c r="P9" s="314"/>
      <c r="Q9" s="366"/>
      <c r="R9" s="7"/>
      <c r="S9" s="11"/>
      <c r="T9" s="12"/>
      <c r="U9" s="7"/>
      <c r="V9" s="7"/>
      <c r="W9" s="7"/>
      <c r="X9" s="7"/>
    </row>
    <row r="10" spans="1:24" ht="24.95" customHeight="1">
      <c r="A10" s="212"/>
      <c r="B10" s="212" t="s">
        <v>28</v>
      </c>
      <c r="C10" s="212"/>
      <c r="D10" s="212"/>
      <c r="E10" s="204"/>
      <c r="F10" s="314">
        <v>1184658.4279999998</v>
      </c>
      <c r="G10" s="314">
        <v>1198144.3500000001</v>
      </c>
      <c r="H10" s="314">
        <v>1138727.9180000001</v>
      </c>
      <c r="I10" s="314">
        <v>1226813.6870000002</v>
      </c>
      <c r="J10" s="314">
        <v>1283448.1970000002</v>
      </c>
      <c r="K10" s="314">
        <v>1339994.611</v>
      </c>
      <c r="L10" s="314">
        <v>1365154.2290000003</v>
      </c>
      <c r="M10" s="314">
        <v>1405514.291</v>
      </c>
      <c r="N10" s="314">
        <v>1438521.8789999997</v>
      </c>
      <c r="O10" s="314">
        <v>1480881.6129999999</v>
      </c>
      <c r="P10" s="314">
        <v>1540183.8507585241</v>
      </c>
      <c r="Q10" s="366">
        <v>2.6592156276860068</v>
      </c>
      <c r="R10" s="7"/>
      <c r="S10" s="11"/>
      <c r="T10" s="12"/>
      <c r="U10" s="7"/>
      <c r="V10" s="7"/>
      <c r="W10" s="7"/>
      <c r="X10" s="7"/>
    </row>
    <row r="11" spans="1:24" s="523" customFormat="1" ht="24.95" customHeight="1">
      <c r="A11" s="229" t="s">
        <v>121</v>
      </c>
      <c r="B11" s="324"/>
      <c r="C11" s="210"/>
      <c r="D11" s="210"/>
      <c r="E11" s="324"/>
      <c r="F11" s="552"/>
      <c r="G11" s="552"/>
      <c r="H11" s="552"/>
      <c r="I11" s="552"/>
      <c r="J11" s="552"/>
      <c r="K11" s="552"/>
      <c r="L11" s="552"/>
      <c r="M11" s="552"/>
      <c r="N11" s="552"/>
      <c r="O11" s="552"/>
      <c r="P11" s="552"/>
      <c r="Q11" s="553"/>
      <c r="R11" s="551"/>
      <c r="S11" s="554"/>
      <c r="T11" s="555"/>
      <c r="U11" s="551"/>
      <c r="V11" s="551"/>
      <c r="W11" s="551"/>
      <c r="X11" s="551"/>
    </row>
    <row r="12" spans="1:24" s="25" customFormat="1" ht="35.1" customHeight="1">
      <c r="A12" s="582"/>
      <c r="B12" s="690" t="s">
        <v>508</v>
      </c>
      <c r="C12" s="690"/>
      <c r="D12" s="690"/>
      <c r="E12" s="690"/>
      <c r="F12" s="313">
        <v>64.047316116914999</v>
      </c>
      <c r="G12" s="313">
        <v>67.975230492248997</v>
      </c>
      <c r="H12" s="313">
        <v>70.040369093812004</v>
      </c>
      <c r="I12" s="313">
        <v>73.753986423306003</v>
      </c>
      <c r="J12" s="313">
        <v>76.322511110126996</v>
      </c>
      <c r="K12" s="313">
        <v>79.300468027934002</v>
      </c>
      <c r="L12" s="313">
        <v>82.246681726240993</v>
      </c>
      <c r="M12" s="313">
        <v>86.090564143449996</v>
      </c>
      <c r="N12" s="313">
        <v>87.828320857509993</v>
      </c>
      <c r="O12" s="313">
        <v>90.558237734567996</v>
      </c>
      <c r="P12" s="313">
        <v>97.379338855176997</v>
      </c>
      <c r="Q12" s="365">
        <v>4.2789353702716415</v>
      </c>
      <c r="R12" s="26"/>
      <c r="S12" s="28"/>
      <c r="T12" s="29"/>
      <c r="U12" s="26"/>
      <c r="V12" s="26"/>
      <c r="W12" s="26"/>
      <c r="X12" s="26"/>
    </row>
    <row r="13" spans="1:24" ht="24.95" customHeight="1">
      <c r="A13" s="212"/>
      <c r="B13" s="297"/>
      <c r="C13" s="212" t="s">
        <v>347</v>
      </c>
      <c r="D13" s="212"/>
      <c r="E13" s="204"/>
      <c r="F13" s="314">
        <v>3.7164631840752582</v>
      </c>
      <c r="G13" s="314">
        <v>6.1328321208086178</v>
      </c>
      <c r="H13" s="314">
        <v>3.0380751732772548</v>
      </c>
      <c r="I13" s="314">
        <v>5.3021098796895094</v>
      </c>
      <c r="J13" s="314">
        <v>3.4825570947163653</v>
      </c>
      <c r="K13" s="314">
        <v>3.901806786087092</v>
      </c>
      <c r="L13" s="314">
        <v>3.7152538586142647</v>
      </c>
      <c r="M13" s="314">
        <v>4.6736018238442867</v>
      </c>
      <c r="N13" s="314">
        <v>2.0185216943920059</v>
      </c>
      <c r="O13" s="314">
        <v>3.1082421369377444</v>
      </c>
      <c r="P13" s="314">
        <v>7.5322812051644483</v>
      </c>
      <c r="Q13" s="366"/>
      <c r="R13" s="7"/>
      <c r="S13" s="11"/>
      <c r="T13" s="12"/>
      <c r="U13" s="7"/>
      <c r="V13" s="7"/>
      <c r="W13" s="7"/>
      <c r="X13" s="7"/>
    </row>
    <row r="14" spans="1:24" s="25" customFormat="1" ht="24.95" customHeight="1">
      <c r="A14" s="589"/>
      <c r="B14" s="690" t="s">
        <v>509</v>
      </c>
      <c r="C14" s="690"/>
      <c r="D14" s="690"/>
      <c r="E14" s="690"/>
      <c r="F14" s="313">
        <v>76.606394136966571</v>
      </c>
      <c r="G14" s="313">
        <v>80.622042805643289</v>
      </c>
      <c r="H14" s="313">
        <v>85.813581021337583</v>
      </c>
      <c r="I14" s="313">
        <v>88.566814329668091</v>
      </c>
      <c r="J14" s="313">
        <v>92.187812217007263</v>
      </c>
      <c r="K14" s="313">
        <v>96.175017512208939</v>
      </c>
      <c r="L14" s="313">
        <v>100.00000000024923</v>
      </c>
      <c r="M14" s="313">
        <v>104.80587866416914</v>
      </c>
      <c r="N14" s="313">
        <v>110.23839257220251</v>
      </c>
      <c r="O14" s="313">
        <v>115.93015561124953</v>
      </c>
      <c r="P14" s="313">
        <v>123.017526205347</v>
      </c>
      <c r="Q14" s="365">
        <v>4.8504254136127356</v>
      </c>
      <c r="R14" s="26"/>
      <c r="S14" s="28"/>
      <c r="T14" s="29"/>
      <c r="U14" s="26"/>
      <c r="V14" s="26"/>
      <c r="W14" s="26"/>
      <c r="X14" s="26"/>
    </row>
    <row r="15" spans="1:24" ht="24.95" customHeight="1">
      <c r="A15" s="212"/>
      <c r="B15" s="212"/>
      <c r="C15" s="212" t="s">
        <v>347</v>
      </c>
      <c r="D15" s="212"/>
      <c r="E15" s="204"/>
      <c r="F15" s="314" t="s">
        <v>511</v>
      </c>
      <c r="G15" s="314">
        <v>5.2419236199749086</v>
      </c>
      <c r="H15" s="314">
        <v>6.4393533517993484</v>
      </c>
      <c r="I15" s="314">
        <v>3.2083887836424241</v>
      </c>
      <c r="J15" s="314">
        <v>4.0884364135091333</v>
      </c>
      <c r="K15" s="314">
        <v>4.3250894009892793</v>
      </c>
      <c r="L15" s="314">
        <v>3.9771060998816443</v>
      </c>
      <c r="M15" s="314">
        <v>4.8058786639079365</v>
      </c>
      <c r="N15" s="314">
        <v>5.1834057185292437</v>
      </c>
      <c r="O15" s="314">
        <v>5.1631404506548018</v>
      </c>
      <c r="P15" s="314">
        <v>6.1134832060983912</v>
      </c>
      <c r="Q15" s="366"/>
      <c r="R15" s="7"/>
      <c r="S15" s="11"/>
      <c r="T15" s="12"/>
      <c r="U15" s="7"/>
      <c r="V15" s="7"/>
      <c r="W15" s="7"/>
      <c r="X15" s="7"/>
    </row>
    <row r="16" spans="1:24" s="25" customFormat="1" ht="24.95" customHeight="1">
      <c r="A16" s="589"/>
      <c r="B16" s="690" t="s">
        <v>510</v>
      </c>
      <c r="C16" s="690"/>
      <c r="D16" s="690"/>
      <c r="E16" s="690"/>
      <c r="F16" s="330">
        <v>76.744091251254758</v>
      </c>
      <c r="G16" s="330">
        <v>81.888833428125764</v>
      </c>
      <c r="H16" s="330">
        <v>85.70277566515233</v>
      </c>
      <c r="I16" s="330">
        <v>88.499514189068535</v>
      </c>
      <c r="J16" s="330">
        <v>92.721672895068963</v>
      </c>
      <c r="K16" s="330">
        <v>97.038421000037872</v>
      </c>
      <c r="L16" s="330">
        <v>100</v>
      </c>
      <c r="M16" s="330">
        <v>103.54635106303591</v>
      </c>
      <c r="N16" s="330">
        <v>108.32792477812572</v>
      </c>
      <c r="O16" s="330">
        <v>113.56518800939423</v>
      </c>
      <c r="P16" s="330">
        <v>121.42129408288123</v>
      </c>
      <c r="Q16" s="365">
        <v>4.6947709112555858</v>
      </c>
      <c r="R16" s="26"/>
      <c r="S16" s="28"/>
      <c r="T16" s="29"/>
      <c r="U16" s="26"/>
      <c r="V16" s="26"/>
      <c r="W16" s="26"/>
      <c r="X16" s="26"/>
    </row>
    <row r="17" spans="1:24" ht="24.95" customHeight="1">
      <c r="A17" s="212"/>
      <c r="B17" s="212"/>
      <c r="C17" s="212" t="s">
        <v>347</v>
      </c>
      <c r="D17" s="212"/>
      <c r="E17" s="204"/>
      <c r="F17" s="314" t="s">
        <v>511</v>
      </c>
      <c r="G17" s="314">
        <v>6.7037632383025736</v>
      </c>
      <c r="H17" s="314">
        <v>4.6574631452945159</v>
      </c>
      <c r="I17" s="314">
        <v>3.2632998198836471</v>
      </c>
      <c r="J17" s="314">
        <v>4.7708269866660435</v>
      </c>
      <c r="K17" s="314">
        <v>4.655597736954209</v>
      </c>
      <c r="L17" s="314">
        <v>3.0519653653071854</v>
      </c>
      <c r="M17" s="314">
        <v>3.546351063035913</v>
      </c>
      <c r="N17" s="314">
        <v>4.6178099623992885</v>
      </c>
      <c r="O17" s="314">
        <v>4.8346381987796061</v>
      </c>
      <c r="P17" s="314">
        <v>6.9177062189490046</v>
      </c>
      <c r="Q17" s="366"/>
      <c r="R17" s="7"/>
      <c r="S17" s="11"/>
      <c r="T17" s="12"/>
      <c r="U17" s="7"/>
      <c r="V17" s="7"/>
      <c r="W17" s="7"/>
      <c r="X17" s="7"/>
    </row>
    <row r="18" spans="1:24" s="523" customFormat="1" ht="24.95" customHeight="1">
      <c r="A18" s="229" t="s">
        <v>66</v>
      </c>
      <c r="B18" s="324"/>
      <c r="C18" s="210"/>
      <c r="D18" s="210"/>
      <c r="E18" s="324"/>
      <c r="F18" s="552"/>
      <c r="G18" s="552"/>
      <c r="H18" s="552"/>
      <c r="I18" s="552"/>
      <c r="J18" s="552"/>
      <c r="K18" s="552"/>
      <c r="L18" s="552"/>
      <c r="M18" s="552"/>
      <c r="N18" s="552"/>
      <c r="O18" s="552"/>
      <c r="P18" s="552"/>
      <c r="Q18" s="553"/>
      <c r="R18" s="551"/>
      <c r="S18" s="554"/>
      <c r="T18" s="555"/>
      <c r="U18" s="551"/>
      <c r="V18" s="551"/>
      <c r="W18" s="551"/>
      <c r="X18" s="551"/>
    </row>
    <row r="19" spans="1:24" ht="24.95" customHeight="1">
      <c r="A19" s="204"/>
      <c r="B19" s="204" t="s">
        <v>512</v>
      </c>
      <c r="C19" s="204"/>
      <c r="D19" s="204"/>
      <c r="E19" s="204"/>
      <c r="F19" s="367"/>
      <c r="G19" s="367"/>
      <c r="H19" s="367"/>
      <c r="I19" s="367"/>
      <c r="J19" s="367"/>
      <c r="K19" s="367"/>
      <c r="L19" s="367"/>
      <c r="M19" s="367"/>
      <c r="N19" s="367"/>
      <c r="O19" s="367"/>
      <c r="P19" s="367"/>
      <c r="Q19" s="366"/>
      <c r="R19" s="7"/>
      <c r="S19" s="11"/>
      <c r="T19" s="7"/>
      <c r="U19" s="7"/>
      <c r="V19" s="7"/>
      <c r="W19" s="7"/>
      <c r="X19" s="7"/>
    </row>
    <row r="20" spans="1:24" ht="24.95" customHeight="1">
      <c r="A20" s="204"/>
      <c r="B20" s="204" t="s">
        <v>59</v>
      </c>
      <c r="C20" s="204"/>
      <c r="D20" s="204"/>
      <c r="E20" s="204"/>
      <c r="F20" s="367"/>
      <c r="G20" s="367"/>
      <c r="H20" s="367"/>
      <c r="I20" s="367"/>
      <c r="J20" s="367"/>
      <c r="K20" s="367"/>
      <c r="L20" s="367"/>
      <c r="M20" s="367"/>
      <c r="N20" s="367"/>
      <c r="O20" s="367"/>
      <c r="P20" s="367"/>
      <c r="Q20" s="366"/>
      <c r="R20" s="7"/>
      <c r="S20" s="11"/>
      <c r="T20" s="7"/>
      <c r="U20" s="7"/>
      <c r="V20" s="7"/>
      <c r="W20" s="7"/>
      <c r="X20" s="7"/>
    </row>
    <row r="21" spans="1:24" ht="24.95" customHeight="1">
      <c r="A21" s="204"/>
      <c r="B21" s="204"/>
      <c r="C21" s="204" t="s">
        <v>68</v>
      </c>
      <c r="D21" s="204"/>
      <c r="E21" s="204"/>
      <c r="F21" s="333">
        <v>66.556176936622805</v>
      </c>
      <c r="G21" s="333">
        <v>64.990524476377487</v>
      </c>
      <c r="H21" s="333">
        <v>65.895445166914158</v>
      </c>
      <c r="I21" s="333">
        <v>65.731458454411012</v>
      </c>
      <c r="J21" s="333">
        <v>65.993662132528613</v>
      </c>
      <c r="K21" s="333">
        <v>66.27382147058367</v>
      </c>
      <c r="L21" s="333">
        <v>66.112282416368487</v>
      </c>
      <c r="M21" s="333">
        <v>65.660633816901168</v>
      </c>
      <c r="N21" s="333">
        <v>69.045317477945389</v>
      </c>
      <c r="O21" s="333">
        <v>69.735141535971906</v>
      </c>
      <c r="P21" s="333">
        <v>74.3168069864888</v>
      </c>
      <c r="Q21" s="366">
        <v>1.1090121841215383</v>
      </c>
      <c r="R21" s="7"/>
      <c r="S21" s="11"/>
      <c r="T21" s="12"/>
      <c r="U21" s="7"/>
      <c r="V21" s="7"/>
      <c r="W21" s="7"/>
      <c r="X21" s="7"/>
    </row>
    <row r="22" spans="1:24" s="25" customFormat="1" ht="24.95" customHeight="1">
      <c r="A22" s="279"/>
      <c r="B22" s="589"/>
      <c r="C22" s="589" t="s">
        <v>69</v>
      </c>
      <c r="D22" s="589"/>
      <c r="E22" s="589"/>
      <c r="F22" s="313">
        <v>74.320054119221339</v>
      </c>
      <c r="G22" s="313">
        <v>72.820643110058043</v>
      </c>
      <c r="H22" s="313">
        <v>74.171510904544519</v>
      </c>
      <c r="I22" s="313">
        <v>73.853635093529903</v>
      </c>
      <c r="J22" s="313">
        <v>74.290008511625956</v>
      </c>
      <c r="K22" s="313">
        <v>74.501451844128781</v>
      </c>
      <c r="L22" s="313">
        <v>74.65346772818215</v>
      </c>
      <c r="M22" s="313">
        <v>74.073158463385212</v>
      </c>
      <c r="N22" s="313">
        <v>79.814801553280418</v>
      </c>
      <c r="O22" s="313">
        <v>80.655279770444437</v>
      </c>
      <c r="P22" s="313">
        <v>82.194026927042358</v>
      </c>
      <c r="Q22" s="365">
        <v>1.0121056064416933</v>
      </c>
      <c r="R22" s="26"/>
      <c r="S22" s="28"/>
      <c r="T22" s="29"/>
      <c r="U22" s="26"/>
      <c r="V22" s="26"/>
      <c r="W22" s="26"/>
      <c r="X22" s="26"/>
    </row>
    <row r="23" spans="1:24" ht="24.95" customHeight="1">
      <c r="A23" s="204"/>
      <c r="B23" s="212"/>
      <c r="C23" s="212" t="s">
        <v>70</v>
      </c>
      <c r="D23" s="212"/>
      <c r="E23" s="212"/>
      <c r="F23" s="314">
        <v>58.792299754024278</v>
      </c>
      <c r="G23" s="314">
        <v>57.160405842696925</v>
      </c>
      <c r="H23" s="314">
        <v>57.619379429283789</v>
      </c>
      <c r="I23" s="314">
        <v>57.609281815292121</v>
      </c>
      <c r="J23" s="314">
        <v>57.697315753431269</v>
      </c>
      <c r="K23" s="314">
        <v>58.046191097038559</v>
      </c>
      <c r="L23" s="314">
        <v>57.571097104554823</v>
      </c>
      <c r="M23" s="314">
        <v>57.248109170417138</v>
      </c>
      <c r="N23" s="314">
        <v>58.275833402610353</v>
      </c>
      <c r="O23" s="314">
        <v>58.815003301499367</v>
      </c>
      <c r="P23" s="314">
        <v>66.439587045935241</v>
      </c>
      <c r="Q23" s="366">
        <v>1.230328828896976</v>
      </c>
      <c r="R23" s="7"/>
      <c r="S23" s="11"/>
      <c r="T23" s="12"/>
      <c r="U23" s="7"/>
      <c r="V23" s="7"/>
      <c r="W23" s="7"/>
      <c r="X23" s="7"/>
    </row>
    <row r="24" spans="1:24" s="523" customFormat="1" ht="24.95" customHeight="1">
      <c r="A24" s="229" t="s">
        <v>519</v>
      </c>
      <c r="B24" s="324"/>
      <c r="C24" s="210"/>
      <c r="D24" s="210"/>
      <c r="E24" s="324"/>
      <c r="F24" s="552"/>
      <c r="G24" s="552"/>
      <c r="H24" s="552"/>
      <c r="I24" s="552"/>
      <c r="J24" s="552"/>
      <c r="K24" s="552"/>
      <c r="L24" s="552"/>
      <c r="M24" s="552"/>
      <c r="N24" s="552"/>
      <c r="O24" s="552"/>
      <c r="P24" s="552"/>
      <c r="Q24" s="553"/>
      <c r="R24" s="551"/>
      <c r="S24" s="554"/>
      <c r="T24" s="555"/>
      <c r="U24" s="551"/>
      <c r="V24" s="551"/>
      <c r="W24" s="551"/>
      <c r="X24" s="551"/>
    </row>
    <row r="25" spans="1:24" ht="25.5" customHeight="1">
      <c r="A25" s="212"/>
      <c r="B25" s="212" t="s">
        <v>122</v>
      </c>
      <c r="C25" s="204"/>
      <c r="D25" s="204"/>
      <c r="E25" s="212"/>
      <c r="F25" s="314"/>
      <c r="G25" s="314"/>
      <c r="H25" s="314"/>
      <c r="I25" s="314"/>
      <c r="J25" s="314"/>
      <c r="K25" s="314"/>
      <c r="L25" s="314"/>
      <c r="M25" s="314"/>
      <c r="N25" s="314"/>
      <c r="O25" s="314"/>
      <c r="P25" s="552"/>
      <c r="Q25" s="366"/>
      <c r="R25" s="7"/>
      <c r="S25" s="11"/>
      <c r="T25" s="12"/>
      <c r="U25" s="7"/>
      <c r="V25" s="7"/>
      <c r="W25" s="7"/>
      <c r="X25" s="7"/>
    </row>
    <row r="26" spans="1:24" ht="15.75" customHeight="1">
      <c r="A26" s="211"/>
      <c r="B26" s="211" t="s">
        <v>30</v>
      </c>
      <c r="C26" s="205"/>
      <c r="D26" s="205"/>
      <c r="E26" s="211"/>
      <c r="F26" s="313">
        <v>21802602.674631067</v>
      </c>
      <c r="G26" s="313">
        <v>27041674.294683646</v>
      </c>
      <c r="H26" s="313">
        <v>27065947.284441162</v>
      </c>
      <c r="I26" s="313">
        <v>24139067.403588973</v>
      </c>
      <c r="J26" s="313">
        <v>23159390.161048748</v>
      </c>
      <c r="K26" s="313">
        <v>25763865.487031121</v>
      </c>
      <c r="L26" s="313">
        <v>34094493.40209461</v>
      </c>
      <c r="M26" s="313">
        <v>41830483.575463243</v>
      </c>
      <c r="N26" s="313">
        <v>63676898.577959135</v>
      </c>
      <c r="O26" s="313">
        <v>79931859.445484847</v>
      </c>
      <c r="P26" s="313">
        <v>41027852.785203353</v>
      </c>
      <c r="Q26" s="365">
        <v>6.526349540667753</v>
      </c>
      <c r="R26" s="7"/>
      <c r="S26" s="11"/>
      <c r="T26" s="12"/>
      <c r="U26" s="7"/>
      <c r="V26" s="7"/>
      <c r="W26" s="7"/>
      <c r="X26" s="7"/>
    </row>
    <row r="27" spans="1:24" ht="24.95" customHeight="1">
      <c r="A27" s="212"/>
      <c r="B27" s="212" t="s">
        <v>123</v>
      </c>
      <c r="C27" s="204"/>
      <c r="D27" s="204"/>
      <c r="E27" s="204"/>
      <c r="F27" s="314"/>
      <c r="G27" s="314"/>
      <c r="H27" s="314"/>
      <c r="I27" s="314"/>
      <c r="J27" s="314"/>
      <c r="K27" s="314"/>
      <c r="L27" s="314"/>
      <c r="M27" s="314"/>
      <c r="N27" s="314"/>
      <c r="O27" s="314"/>
      <c r="P27" s="314"/>
      <c r="Q27" s="366"/>
      <c r="R27" s="7"/>
      <c r="S27" s="11"/>
      <c r="T27" s="12"/>
      <c r="U27" s="7"/>
      <c r="V27" s="7"/>
      <c r="W27" s="7"/>
      <c r="X27" s="7"/>
    </row>
    <row r="28" spans="1:24" ht="25.5" customHeight="1">
      <c r="A28" s="212"/>
      <c r="B28" s="212" t="s">
        <v>30</v>
      </c>
      <c r="C28" s="204"/>
      <c r="D28" s="204"/>
      <c r="E28" s="204"/>
      <c r="F28" s="314">
        <v>25229209.376928013</v>
      </c>
      <c r="G28" s="314">
        <v>39092071.675705448</v>
      </c>
      <c r="H28" s="314">
        <v>34765004.139883161</v>
      </c>
      <c r="I28" s="314">
        <v>37579180.204261877</v>
      </c>
      <c r="J28" s="314">
        <v>36568322.890312314</v>
      </c>
      <c r="K28" s="314">
        <v>35663177.773932718</v>
      </c>
      <c r="L28" s="314">
        <v>36213331.04690975</v>
      </c>
      <c r="M28" s="314">
        <v>45707240.281930193</v>
      </c>
      <c r="N28" s="314">
        <v>37405889.579705186</v>
      </c>
      <c r="O28" s="314">
        <v>40271512.263431862</v>
      </c>
      <c r="P28" s="314">
        <v>39253319.392388366</v>
      </c>
      <c r="Q28" s="366">
        <v>4.5194882606717002</v>
      </c>
      <c r="R28" s="7"/>
      <c r="S28" s="11"/>
      <c r="T28" s="12"/>
      <c r="U28" s="7"/>
      <c r="V28" s="7"/>
      <c r="W28" s="7"/>
      <c r="X28" s="7"/>
    </row>
    <row r="29" spans="1:24" s="25" customFormat="1" ht="17.25" customHeight="1">
      <c r="A29" s="589"/>
      <c r="B29" s="589"/>
      <c r="C29" s="589" t="s">
        <v>124</v>
      </c>
      <c r="D29" s="589"/>
      <c r="E29" s="589"/>
      <c r="F29" s="313">
        <v>14613013.929105001</v>
      </c>
      <c r="G29" s="313">
        <v>27221860.742114305</v>
      </c>
      <c r="H29" s="313">
        <v>22714260.428117231</v>
      </c>
      <c r="I29" s="313">
        <v>27514871.085248981</v>
      </c>
      <c r="J29" s="313">
        <v>25913640.672799036</v>
      </c>
      <c r="K29" s="313">
        <v>25676316.544839926</v>
      </c>
      <c r="L29" s="313">
        <v>25861853.048935544</v>
      </c>
      <c r="M29" s="313">
        <v>34888294.226114608</v>
      </c>
      <c r="N29" s="313">
        <v>26988859.02160934</v>
      </c>
      <c r="O29" s="313">
        <v>29756468.454746507</v>
      </c>
      <c r="P29" s="313">
        <v>28296982.888351161</v>
      </c>
      <c r="Q29" s="365">
        <v>6.8316739415512195</v>
      </c>
      <c r="R29" s="26"/>
      <c r="S29" s="28"/>
      <c r="T29" s="29"/>
      <c r="U29" s="26"/>
      <c r="V29" s="26"/>
      <c r="W29" s="26"/>
      <c r="X29" s="26"/>
    </row>
    <row r="30" spans="1:24" ht="17.25" customHeight="1">
      <c r="A30" s="204"/>
      <c r="B30" s="212"/>
      <c r="C30" s="212" t="s">
        <v>72</v>
      </c>
      <c r="D30" s="212"/>
      <c r="E30" s="212"/>
      <c r="F30" s="314">
        <v>10314994.953635208</v>
      </c>
      <c r="G30" s="314">
        <v>11870210.93359114</v>
      </c>
      <c r="H30" s="314">
        <v>11749712.457825173</v>
      </c>
      <c r="I30" s="314">
        <v>10064309.119012892</v>
      </c>
      <c r="J30" s="314">
        <v>10654682.217513273</v>
      </c>
      <c r="K30" s="314">
        <v>9986861.2290927954</v>
      </c>
      <c r="L30" s="314">
        <v>10351477.9979742</v>
      </c>
      <c r="M30" s="314">
        <v>10818946.055815591</v>
      </c>
      <c r="N30" s="314">
        <v>10417030.585309599</v>
      </c>
      <c r="O30" s="314">
        <v>10515043.808685362</v>
      </c>
      <c r="P30" s="314">
        <v>10956336.512166137</v>
      </c>
      <c r="Q30" s="366">
        <v>0.60501595785893425</v>
      </c>
      <c r="R30" s="7"/>
      <c r="S30" s="11"/>
      <c r="T30" s="7"/>
      <c r="U30" s="7"/>
      <c r="V30" s="7"/>
      <c r="W30" s="7"/>
      <c r="X30" s="7"/>
    </row>
    <row r="31" spans="1:24" s="25" customFormat="1" ht="17.25" customHeight="1">
      <c r="A31" s="279"/>
      <c r="B31" s="589"/>
      <c r="C31" s="589" t="s">
        <v>73</v>
      </c>
      <c r="D31" s="589"/>
      <c r="E31" s="589"/>
      <c r="F31" s="313">
        <v>301200.49418780371</v>
      </c>
      <c r="G31" s="313">
        <v>0</v>
      </c>
      <c r="H31" s="313">
        <v>301031.25394075701</v>
      </c>
      <c r="I31" s="313">
        <v>0</v>
      </c>
      <c r="J31" s="313">
        <v>0</v>
      </c>
      <c r="K31" s="313">
        <v>0</v>
      </c>
      <c r="L31" s="313">
        <v>0</v>
      </c>
      <c r="M31" s="313">
        <v>0</v>
      </c>
      <c r="N31" s="313">
        <v>0</v>
      </c>
      <c r="O31" s="313">
        <v>0</v>
      </c>
      <c r="P31" s="313">
        <v>0</v>
      </c>
      <c r="Q31" s="368" t="s">
        <v>54</v>
      </c>
      <c r="R31" s="26"/>
      <c r="S31" s="28"/>
      <c r="T31" s="26"/>
      <c r="U31" s="26"/>
      <c r="V31" s="26"/>
      <c r="W31" s="26"/>
      <c r="X31" s="26"/>
    </row>
    <row r="32" spans="1:24" ht="18" customHeight="1">
      <c r="A32" s="212"/>
      <c r="B32" s="212" t="s">
        <v>125</v>
      </c>
      <c r="C32" s="204"/>
      <c r="D32" s="204"/>
      <c r="E32" s="204"/>
      <c r="F32" s="314"/>
      <c r="G32" s="314"/>
      <c r="H32" s="314"/>
      <c r="I32" s="314"/>
      <c r="J32" s="314"/>
      <c r="K32" s="314"/>
      <c r="L32" s="314"/>
      <c r="M32" s="314"/>
      <c r="N32" s="314"/>
      <c r="O32" s="314"/>
      <c r="P32" s="314"/>
      <c r="Q32" s="366"/>
      <c r="R32" s="7"/>
      <c r="S32" s="11"/>
      <c r="T32" s="12"/>
      <c r="U32" s="7"/>
      <c r="V32" s="7"/>
      <c r="W32" s="7"/>
      <c r="X32" s="7"/>
    </row>
    <row r="33" spans="1:24" ht="24.95" customHeight="1">
      <c r="A33" s="212"/>
      <c r="B33" s="212" t="s">
        <v>30</v>
      </c>
      <c r="C33" s="204"/>
      <c r="D33" s="204"/>
      <c r="E33" s="204"/>
      <c r="F33" s="314">
        <v>152115546.89762914</v>
      </c>
      <c r="G33" s="314">
        <v>183563401.58332103</v>
      </c>
      <c r="H33" s="314">
        <v>177958854.3939541</v>
      </c>
      <c r="I33" s="314">
        <v>193809719.92632726</v>
      </c>
      <c r="J33" s="314">
        <v>200165207.70188904</v>
      </c>
      <c r="K33" s="314">
        <v>208575494.95588619</v>
      </c>
      <c r="L33" s="314">
        <v>219586339.29945272</v>
      </c>
      <c r="M33" s="314">
        <v>246841311.00028205</v>
      </c>
      <c r="N33" s="314">
        <v>223284173.37796652</v>
      </c>
      <c r="O33" s="314">
        <v>237879177.89462516</v>
      </c>
      <c r="P33" s="314">
        <v>233297718.9127748</v>
      </c>
      <c r="Q33" s="366">
        <v>4.3695206718540769</v>
      </c>
      <c r="R33" s="7"/>
      <c r="S33" s="11"/>
      <c r="T33" s="12"/>
      <c r="U33" s="7"/>
      <c r="V33" s="7"/>
      <c r="W33" s="7"/>
      <c r="X33" s="7"/>
    </row>
    <row r="34" spans="1:24" s="25" customFormat="1" ht="24.95" customHeight="1">
      <c r="A34" s="279"/>
      <c r="B34" s="589"/>
      <c r="C34" s="589" t="s">
        <v>74</v>
      </c>
      <c r="D34" s="589"/>
      <c r="E34" s="279"/>
      <c r="F34" s="313">
        <v>145867415.19279763</v>
      </c>
      <c r="G34" s="313">
        <v>176218466.01244327</v>
      </c>
      <c r="H34" s="313">
        <v>170967487.84265238</v>
      </c>
      <c r="I34" s="313">
        <v>186014902.1356557</v>
      </c>
      <c r="J34" s="313">
        <v>194729603.9279277</v>
      </c>
      <c r="K34" s="313">
        <v>198482381.01518139</v>
      </c>
      <c r="L34" s="313">
        <v>215711414.19946238</v>
      </c>
      <c r="M34" s="313">
        <v>233549218.44062805</v>
      </c>
      <c r="N34" s="313">
        <v>217722152.41872212</v>
      </c>
      <c r="O34" s="313">
        <v>234036981.72356459</v>
      </c>
      <c r="P34" s="313">
        <v>227946708.28603542</v>
      </c>
      <c r="Q34" s="365">
        <v>4.565279773008446</v>
      </c>
      <c r="R34" s="26"/>
      <c r="S34" s="28"/>
      <c r="T34" s="29"/>
      <c r="U34" s="26"/>
      <c r="V34" s="26"/>
      <c r="W34" s="26"/>
      <c r="X34" s="26"/>
    </row>
    <row r="35" spans="1:24" ht="24.95" customHeight="1">
      <c r="A35" s="212"/>
      <c r="B35" s="212"/>
      <c r="C35" s="212" t="s">
        <v>75</v>
      </c>
      <c r="D35" s="212"/>
      <c r="E35" s="212"/>
      <c r="F35" s="314">
        <v>6248131.7048315164</v>
      </c>
      <c r="G35" s="314">
        <v>5600285.285358659</v>
      </c>
      <c r="H35" s="314">
        <v>5781314.2639582967</v>
      </c>
      <c r="I35" s="314">
        <v>5634230.199841829</v>
      </c>
      <c r="J35" s="314">
        <v>5028100.7744154464</v>
      </c>
      <c r="K35" s="314">
        <v>9951958.5725939404</v>
      </c>
      <c r="L35" s="314">
        <v>3714338.3999907426</v>
      </c>
      <c r="M35" s="314">
        <v>13158604.913938707</v>
      </c>
      <c r="N35" s="314">
        <v>5528610.9111289913</v>
      </c>
      <c r="O35" s="314">
        <v>3791553.9548999523</v>
      </c>
      <c r="P35" s="314">
        <v>5289906.8943536738</v>
      </c>
      <c r="Q35" s="366">
        <v>-1.6510369467687247</v>
      </c>
      <c r="R35" s="7"/>
      <c r="S35" s="11"/>
      <c r="T35" s="7"/>
      <c r="U35" s="7"/>
      <c r="V35" s="7"/>
      <c r="W35" s="7"/>
      <c r="X35" s="7"/>
    </row>
    <row r="36" spans="1:24" ht="24.95" customHeight="1">
      <c r="A36" s="204"/>
      <c r="B36" s="204" t="s">
        <v>126</v>
      </c>
      <c r="C36" s="204"/>
      <c r="D36" s="204"/>
      <c r="E36" s="212"/>
      <c r="F36" s="314"/>
      <c r="G36" s="314"/>
      <c r="H36" s="314"/>
      <c r="I36" s="314"/>
      <c r="J36" s="314"/>
      <c r="K36" s="314"/>
      <c r="L36" s="314"/>
      <c r="M36" s="314"/>
      <c r="N36" s="314"/>
      <c r="O36" s="314"/>
      <c r="P36" s="314"/>
      <c r="Q36" s="366"/>
      <c r="R36" s="7"/>
      <c r="S36" s="11"/>
      <c r="T36" s="12"/>
      <c r="U36" s="7"/>
      <c r="V36" s="7"/>
      <c r="W36" s="7"/>
      <c r="X36" s="7"/>
    </row>
    <row r="37" spans="1:24" ht="24.95" customHeight="1">
      <c r="A37" s="205"/>
      <c r="B37" s="205" t="s">
        <v>30</v>
      </c>
      <c r="C37" s="205"/>
      <c r="D37" s="205"/>
      <c r="E37" s="211"/>
      <c r="F37" s="313">
        <v>145423339.9901562</v>
      </c>
      <c r="G37" s="313">
        <v>175385694.63052914</v>
      </c>
      <c r="H37" s="313">
        <v>168082468.86251637</v>
      </c>
      <c r="I37" s="313">
        <v>188120207.84650522</v>
      </c>
      <c r="J37" s="313">
        <v>194636175.20028067</v>
      </c>
      <c r="K37" s="313">
        <v>202108480.38091049</v>
      </c>
      <c r="L37" s="313">
        <v>208297291.09948087</v>
      </c>
      <c r="M37" s="313">
        <v>237106623.3758482</v>
      </c>
      <c r="N37" s="313">
        <v>217806214.23950684</v>
      </c>
      <c r="O37" s="313">
        <v>234687829.81051975</v>
      </c>
      <c r="P37" s="313">
        <v>231475818.02666956</v>
      </c>
      <c r="Q37" s="365">
        <v>4.7579886162308904</v>
      </c>
      <c r="R37" s="7"/>
      <c r="S37" s="11"/>
      <c r="T37" s="12"/>
      <c r="U37" s="7"/>
      <c r="V37" s="7"/>
      <c r="W37" s="7"/>
      <c r="X37" s="7"/>
    </row>
    <row r="38" spans="1:24" ht="24.95" customHeight="1">
      <c r="A38" s="204"/>
      <c r="B38" s="204"/>
      <c r="C38" s="204" t="s">
        <v>76</v>
      </c>
      <c r="D38" s="204"/>
      <c r="E38" s="204"/>
      <c r="F38" s="314">
        <v>1240095.4394243956</v>
      </c>
      <c r="G38" s="314">
        <v>1395967.4808949663</v>
      </c>
      <c r="H38" s="314">
        <v>1367013.6894861807</v>
      </c>
      <c r="I38" s="314">
        <v>1404460.6994330194</v>
      </c>
      <c r="J38" s="314">
        <v>1427437.1723914631</v>
      </c>
      <c r="K38" s="314">
        <v>1425604.1074553991</v>
      </c>
      <c r="L38" s="314">
        <v>1412140.6999964805</v>
      </c>
      <c r="M38" s="314">
        <v>1466452.7597013912</v>
      </c>
      <c r="N38" s="314">
        <v>1398231.0191891105</v>
      </c>
      <c r="O38" s="314">
        <v>1368619.3998742781</v>
      </c>
      <c r="P38" s="314">
        <v>1362354.9844454213</v>
      </c>
      <c r="Q38" s="366">
        <v>0.94469902064071576</v>
      </c>
      <c r="R38" s="7"/>
      <c r="S38" s="11"/>
      <c r="T38" s="12"/>
      <c r="U38" s="7"/>
      <c r="V38" s="7"/>
      <c r="W38" s="7"/>
      <c r="X38" s="7"/>
    </row>
    <row r="39" spans="1:24" ht="24.95" customHeight="1">
      <c r="A39" s="205"/>
      <c r="B39" s="211"/>
      <c r="C39" s="211" t="s">
        <v>77</v>
      </c>
      <c r="D39" s="211"/>
      <c r="E39" s="205"/>
      <c r="F39" s="313">
        <v>1962775.4535889705</v>
      </c>
      <c r="G39" s="313">
        <v>2210552.02520278</v>
      </c>
      <c r="H39" s="313">
        <v>2258047.9417566634</v>
      </c>
      <c r="I39" s="313">
        <v>2590913.2188706547</v>
      </c>
      <c r="J39" s="313">
        <v>2619884.4965695255</v>
      </c>
      <c r="K39" s="313">
        <v>2683045.8332616664</v>
      </c>
      <c r="L39" s="313">
        <v>2672947.3999933382</v>
      </c>
      <c r="M39" s="313">
        <v>2712042.4314249349</v>
      </c>
      <c r="N39" s="313">
        <v>2659949.8882201584</v>
      </c>
      <c r="O39" s="313">
        <v>2763610.7991983984</v>
      </c>
      <c r="P39" s="313">
        <v>2626491.6875393614</v>
      </c>
      <c r="Q39" s="365">
        <v>2.9557344990510881</v>
      </c>
      <c r="R39" s="7"/>
      <c r="S39" s="11"/>
      <c r="T39" s="12"/>
      <c r="U39" s="7"/>
      <c r="V39" s="7"/>
      <c r="W39" s="7"/>
      <c r="X39" s="7"/>
    </row>
    <row r="40" spans="1:24" ht="24.95" customHeight="1">
      <c r="A40" s="204"/>
      <c r="B40" s="212"/>
      <c r="C40" s="212" t="s">
        <v>127</v>
      </c>
      <c r="D40" s="212"/>
      <c r="E40" s="204"/>
      <c r="F40" s="314">
        <v>142220469.09714288</v>
      </c>
      <c r="G40" s="314">
        <v>171779175.12443134</v>
      </c>
      <c r="H40" s="314">
        <v>164457407.23127353</v>
      </c>
      <c r="I40" s="314">
        <v>184124833.92820159</v>
      </c>
      <c r="J40" s="314">
        <v>190588853.53131965</v>
      </c>
      <c r="K40" s="314">
        <v>197999830.44019338</v>
      </c>
      <c r="L40" s="314">
        <v>204212202.99949104</v>
      </c>
      <c r="M40" s="314">
        <v>232928128.18472189</v>
      </c>
      <c r="N40" s="314">
        <v>213748033.33209759</v>
      </c>
      <c r="O40" s="314">
        <v>230555599.61144707</v>
      </c>
      <c r="P40" s="314">
        <v>227486971.35468474</v>
      </c>
      <c r="Q40" s="366">
        <v>4.8092087210237278</v>
      </c>
      <c r="R40" s="7"/>
      <c r="S40" s="11"/>
      <c r="T40" s="12"/>
      <c r="U40" s="7"/>
      <c r="V40" s="7"/>
      <c r="W40" s="7"/>
      <c r="X40" s="7"/>
    </row>
    <row r="41" spans="1:24" ht="24.95" customHeight="1">
      <c r="A41" s="204"/>
      <c r="B41" s="204" t="s">
        <v>80</v>
      </c>
      <c r="C41" s="204"/>
      <c r="D41" s="204"/>
      <c r="E41" s="204"/>
      <c r="F41" s="594"/>
      <c r="G41" s="594"/>
      <c r="H41" s="594"/>
      <c r="I41" s="594"/>
      <c r="J41" s="594"/>
      <c r="K41" s="594"/>
      <c r="L41" s="594"/>
      <c r="M41" s="594"/>
      <c r="N41" s="594"/>
      <c r="O41" s="594"/>
      <c r="P41" s="594"/>
      <c r="Q41" s="366"/>
      <c r="R41" s="7"/>
      <c r="S41" s="11"/>
      <c r="T41" s="12"/>
      <c r="U41" s="7"/>
      <c r="V41" s="7"/>
      <c r="W41" s="7"/>
      <c r="X41" s="7"/>
    </row>
    <row r="42" spans="1:24" s="25" customFormat="1" ht="24.95" customHeight="1">
      <c r="A42" s="279"/>
      <c r="B42" s="279" t="s">
        <v>30</v>
      </c>
      <c r="C42" s="279"/>
      <c r="D42" s="279"/>
      <c r="E42" s="279"/>
      <c r="F42" s="313">
        <v>105946805.1124927</v>
      </c>
      <c r="G42" s="313">
        <v>130814407.48685391</v>
      </c>
      <c r="H42" s="313">
        <v>125534135.29405569</v>
      </c>
      <c r="I42" s="313">
        <v>142989290.80661061</v>
      </c>
      <c r="J42" s="313">
        <v>145498694.10530892</v>
      </c>
      <c r="K42" s="313">
        <v>153138761.30181456</v>
      </c>
      <c r="L42" s="313">
        <v>159263029.49960306</v>
      </c>
      <c r="M42" s="313">
        <v>176468214.71974367</v>
      </c>
      <c r="N42" s="313">
        <v>171177424.3954125</v>
      </c>
      <c r="O42" s="313">
        <v>187237284.25577709</v>
      </c>
      <c r="P42" s="313">
        <v>179455538.17388025</v>
      </c>
      <c r="Q42" s="365">
        <v>5.411234639488316</v>
      </c>
      <c r="R42" s="26"/>
      <c r="S42" s="28"/>
      <c r="T42" s="29"/>
      <c r="U42" s="26"/>
      <c r="V42" s="26"/>
      <c r="W42" s="26"/>
      <c r="X42" s="26"/>
    </row>
    <row r="43" spans="1:24" ht="24.95" customHeight="1">
      <c r="A43" s="204"/>
      <c r="B43" s="204"/>
      <c r="C43" s="204" t="s">
        <v>78</v>
      </c>
      <c r="D43" s="204"/>
      <c r="E43" s="204"/>
      <c r="F43" s="314">
        <v>80306825.289291769</v>
      </c>
      <c r="G43" s="314">
        <v>84519108.582089096</v>
      </c>
      <c r="H43" s="314">
        <v>85388217.724861324</v>
      </c>
      <c r="I43" s="314">
        <v>93490423.051451206</v>
      </c>
      <c r="J43" s="314">
        <v>98978716.498021439</v>
      </c>
      <c r="K43" s="314">
        <v>105790275.92803311</v>
      </c>
      <c r="L43" s="314">
        <v>109854952.19972621</v>
      </c>
      <c r="M43" s="314">
        <v>116582349.44198073</v>
      </c>
      <c r="N43" s="314">
        <v>118787789.48471352</v>
      </c>
      <c r="O43" s="314">
        <v>128313122.77266139</v>
      </c>
      <c r="P43" s="314">
        <v>120515950.18462968</v>
      </c>
      <c r="Q43" s="366">
        <v>4.1427897257845459</v>
      </c>
      <c r="R43" s="7"/>
      <c r="S43" s="11"/>
      <c r="T43" s="12"/>
      <c r="U43" s="7"/>
      <c r="V43" s="7"/>
      <c r="W43" s="7"/>
      <c r="X43" s="7"/>
    </row>
    <row r="44" spans="1:24" s="25" customFormat="1" ht="24.95" customHeight="1">
      <c r="A44" s="279"/>
      <c r="B44" s="279"/>
      <c r="C44" s="279" t="s">
        <v>79</v>
      </c>
      <c r="D44" s="279"/>
      <c r="E44" s="279"/>
      <c r="F44" s="313">
        <v>5805253.9218185144</v>
      </c>
      <c r="G44" s="313">
        <v>11841716.691569291</v>
      </c>
      <c r="H44" s="313">
        <v>10380881.317358112</v>
      </c>
      <c r="I44" s="313">
        <v>9868530.9685709178</v>
      </c>
      <c r="J44" s="313">
        <v>11704318.868746746</v>
      </c>
      <c r="K44" s="313">
        <v>16161261.419086179</v>
      </c>
      <c r="L44" s="313">
        <v>17272997.499956951</v>
      </c>
      <c r="M44" s="313">
        <v>18883656.19586774</v>
      </c>
      <c r="N44" s="313">
        <v>20467189.582088813</v>
      </c>
      <c r="O44" s="313">
        <v>22264091.567815848</v>
      </c>
      <c r="P44" s="313">
        <v>26198791.663393971</v>
      </c>
      <c r="Q44" s="365">
        <v>16.26419905017713</v>
      </c>
      <c r="R44" s="26"/>
      <c r="S44" s="28"/>
      <c r="T44" s="29"/>
      <c r="U44" s="26"/>
      <c r="V44" s="26"/>
      <c r="W44" s="26"/>
      <c r="X44" s="26"/>
    </row>
    <row r="45" spans="1:24" ht="24.95" customHeight="1">
      <c r="A45" s="204"/>
      <c r="B45" s="204"/>
      <c r="C45" s="204" t="s">
        <v>128</v>
      </c>
      <c r="D45" s="204"/>
      <c r="E45" s="204"/>
      <c r="F45" s="314">
        <v>19834725.901382405</v>
      </c>
      <c r="G45" s="314">
        <v>34453582.213195533</v>
      </c>
      <c r="H45" s="314">
        <v>29765036.251836248</v>
      </c>
      <c r="I45" s="314">
        <v>39630336.786588505</v>
      </c>
      <c r="J45" s="314">
        <v>34815658.738540724</v>
      </c>
      <c r="K45" s="314">
        <v>31187223.954695277</v>
      </c>
      <c r="L45" s="314">
        <v>32135079.799919914</v>
      </c>
      <c r="M45" s="314">
        <v>41002209.08189518</v>
      </c>
      <c r="N45" s="314">
        <v>31922445.328610171</v>
      </c>
      <c r="O45" s="314">
        <v>36660069.915299855</v>
      </c>
      <c r="P45" s="314">
        <v>32740796.325856604</v>
      </c>
      <c r="Q45" s="366">
        <v>5.1395958994080004</v>
      </c>
      <c r="R45" s="7"/>
      <c r="S45" s="11"/>
      <c r="T45" s="12"/>
      <c r="U45" s="7"/>
      <c r="V45" s="7"/>
      <c r="W45" s="7"/>
      <c r="X45" s="7"/>
    </row>
    <row r="46" spans="1:24" ht="24.95" customHeight="1">
      <c r="A46" s="204"/>
      <c r="B46" s="204" t="s">
        <v>129</v>
      </c>
      <c r="C46" s="297"/>
      <c r="D46" s="297"/>
      <c r="E46" s="204"/>
      <c r="F46" s="369"/>
      <c r="G46" s="369"/>
      <c r="H46" s="369"/>
      <c r="I46" s="369"/>
      <c r="J46" s="369"/>
      <c r="K46" s="369"/>
      <c r="L46" s="369"/>
      <c r="M46" s="369"/>
      <c r="N46" s="369"/>
      <c r="O46" s="369"/>
      <c r="P46" s="369"/>
      <c r="Q46" s="366"/>
      <c r="R46" s="7"/>
      <c r="S46" s="11"/>
      <c r="T46" s="12"/>
      <c r="U46" s="7"/>
      <c r="V46" s="7"/>
      <c r="W46" s="7"/>
      <c r="X46" s="7"/>
    </row>
    <row r="47" spans="1:24" s="25" customFormat="1" ht="24.95" customHeight="1">
      <c r="A47" s="279"/>
      <c r="B47" s="211" t="s">
        <v>30</v>
      </c>
      <c r="C47" s="278"/>
      <c r="D47" s="278"/>
      <c r="E47" s="279"/>
      <c r="F47" s="313">
        <v>43556174.227888338</v>
      </c>
      <c r="G47" s="313">
        <v>49068466.294469684</v>
      </c>
      <c r="H47" s="313">
        <v>46974129.642692402</v>
      </c>
      <c r="I47" s="313">
        <v>50973043.957478404</v>
      </c>
      <c r="J47" s="313">
        <v>45090159.426010758</v>
      </c>
      <c r="K47" s="313">
        <v>44861069.138378829</v>
      </c>
      <c r="L47" s="313">
        <v>44949173.499887973</v>
      </c>
      <c r="M47" s="313">
        <v>56459913.464978248</v>
      </c>
      <c r="N47" s="313">
        <v>42570608.936685055</v>
      </c>
      <c r="O47" s="313">
        <v>43318315.355669968</v>
      </c>
      <c r="P47" s="313">
        <v>48031433.180804491</v>
      </c>
      <c r="Q47" s="365">
        <v>0.98284033998630171</v>
      </c>
      <c r="R47" s="26"/>
      <c r="S47" s="28"/>
      <c r="T47" s="29"/>
      <c r="U47" s="26"/>
      <c r="V47" s="26"/>
      <c r="W47" s="26"/>
      <c r="X47" s="26"/>
    </row>
    <row r="48" spans="1:24" ht="24.95" customHeight="1">
      <c r="A48" s="204"/>
      <c r="B48" s="204"/>
      <c r="C48" s="204" t="s">
        <v>371</v>
      </c>
      <c r="D48" s="204"/>
      <c r="E48" s="204"/>
      <c r="F48" s="314">
        <v>20561511.969663531</v>
      </c>
      <c r="G48" s="314">
        <v>25089762.918515518</v>
      </c>
      <c r="H48" s="314">
        <v>23893555.141233057</v>
      </c>
      <c r="I48" s="314">
        <v>24582632.970131341</v>
      </c>
      <c r="J48" s="314">
        <v>26716085.6817213</v>
      </c>
      <c r="K48" s="314">
        <v>26608799.002039537</v>
      </c>
      <c r="L48" s="314">
        <v>27814900.799930677</v>
      </c>
      <c r="M48" s="314">
        <v>28379238.912071183</v>
      </c>
      <c r="N48" s="314">
        <v>28376124.660482258</v>
      </c>
      <c r="O48" s="314">
        <v>29520124.18128689</v>
      </c>
      <c r="P48" s="314">
        <v>31347990.883532945</v>
      </c>
      <c r="Q48" s="366">
        <v>4.3074831772884403</v>
      </c>
      <c r="R48" s="7"/>
      <c r="S48" s="11"/>
      <c r="T48" s="12"/>
      <c r="U48" s="7"/>
      <c r="V48" s="7"/>
      <c r="W48" s="7"/>
      <c r="X48" s="7"/>
    </row>
    <row r="49" spans="1:24" s="25" customFormat="1" ht="24.95" customHeight="1">
      <c r="A49" s="279"/>
      <c r="B49" s="205"/>
      <c r="C49" s="205" t="s">
        <v>372</v>
      </c>
      <c r="D49" s="205"/>
      <c r="E49" s="279"/>
      <c r="F49" s="313">
        <v>15712152.014986638</v>
      </c>
      <c r="G49" s="313">
        <v>15875004.719061928</v>
      </c>
      <c r="H49" s="313">
        <v>15029716.795984801</v>
      </c>
      <c r="I49" s="313">
        <v>16552910.151459593</v>
      </c>
      <c r="J49" s="313">
        <v>18374073.744289458</v>
      </c>
      <c r="K49" s="313">
        <v>18252270.136339296</v>
      </c>
      <c r="L49" s="313">
        <v>17134272.699957296</v>
      </c>
      <c r="M49" s="313">
        <v>28080674.552907068</v>
      </c>
      <c r="N49" s="313">
        <v>14191762.901253475</v>
      </c>
      <c r="O49" s="313">
        <v>13798191.174383078</v>
      </c>
      <c r="P49" s="313">
        <v>16683442.297271542</v>
      </c>
      <c r="Q49" s="365">
        <v>0.6016257589108065</v>
      </c>
      <c r="R49" s="26"/>
      <c r="S49" s="28"/>
      <c r="T49" s="29"/>
      <c r="U49" s="26"/>
      <c r="V49" s="26"/>
      <c r="W49" s="26"/>
      <c r="X49" s="26"/>
    </row>
    <row r="50" spans="1:24" ht="24.95" customHeight="1">
      <c r="A50" s="204"/>
      <c r="B50" s="204"/>
      <c r="C50" s="204" t="s">
        <v>366</v>
      </c>
      <c r="D50" s="204"/>
      <c r="E50" s="204"/>
      <c r="F50" s="314">
        <v>7282510.2432381753</v>
      </c>
      <c r="G50" s="314">
        <v>8103698.6568922382</v>
      </c>
      <c r="H50" s="314">
        <v>8050857.7054745462</v>
      </c>
      <c r="I50" s="314">
        <v>9837500.8358874675</v>
      </c>
      <c r="J50" s="314">
        <v>12096769.770117911</v>
      </c>
      <c r="K50" s="314">
        <v>11519783.39758925</v>
      </c>
      <c r="L50" s="314">
        <v>11920915.499970289</v>
      </c>
      <c r="M50" s="314">
        <v>13305402.595481925</v>
      </c>
      <c r="N50" s="314">
        <v>10229333.571436252</v>
      </c>
      <c r="O50" s="314">
        <v>9749872.2747364137</v>
      </c>
      <c r="P50" s="314">
        <v>12388277.483779846</v>
      </c>
      <c r="Q50" s="366">
        <v>5.4564098200304612</v>
      </c>
      <c r="R50" s="7"/>
      <c r="S50" s="11"/>
      <c r="T50" s="12"/>
      <c r="U50" s="7"/>
      <c r="V50" s="7"/>
      <c r="W50" s="7"/>
      <c r="X50" s="7"/>
    </row>
    <row r="51" spans="1:24" ht="24.95" customHeight="1">
      <c r="A51" s="204"/>
      <c r="B51" s="204" t="s">
        <v>81</v>
      </c>
      <c r="C51" s="204"/>
      <c r="D51" s="204"/>
      <c r="E51" s="204"/>
      <c r="F51" s="369"/>
      <c r="G51" s="369"/>
      <c r="H51" s="369"/>
      <c r="I51" s="369"/>
      <c r="J51" s="369"/>
      <c r="K51" s="369"/>
      <c r="L51" s="369"/>
      <c r="M51" s="369"/>
      <c r="N51" s="369"/>
      <c r="O51" s="369"/>
      <c r="P51" s="369"/>
      <c r="Q51" s="366"/>
      <c r="R51" s="7"/>
      <c r="S51" s="11"/>
      <c r="T51" s="12"/>
      <c r="U51" s="7"/>
      <c r="V51" s="7"/>
      <c r="W51" s="7"/>
      <c r="X51" s="7"/>
    </row>
    <row r="52" spans="1:24" s="25" customFormat="1" ht="24.95" customHeight="1">
      <c r="A52" s="279"/>
      <c r="B52" s="279" t="s">
        <v>30</v>
      </c>
      <c r="C52" s="279"/>
      <c r="D52" s="279"/>
      <c r="E52" s="279"/>
      <c r="F52" s="313">
        <v>37996684.777979821</v>
      </c>
      <c r="G52" s="313">
        <v>35805352.352073371</v>
      </c>
      <c r="H52" s="313">
        <v>33573574.668601938</v>
      </c>
      <c r="I52" s="313">
        <v>32401688.620279338</v>
      </c>
      <c r="J52" s="313">
        <v>30667271.106781222</v>
      </c>
      <c r="K52" s="313">
        <v>34027271.163060233</v>
      </c>
      <c r="L52" s="313">
        <v>32600252.499918751</v>
      </c>
      <c r="M52" s="313">
        <v>30779691.092870563</v>
      </c>
      <c r="N52" s="313">
        <v>31862985.281642348</v>
      </c>
      <c r="O52" s="313">
        <v>31207923.175158106</v>
      </c>
      <c r="P52" s="313">
        <v>31115132.27481582</v>
      </c>
      <c r="Q52" s="365">
        <v>-1.9782177743324358</v>
      </c>
      <c r="R52" s="26"/>
      <c r="S52" s="28"/>
      <c r="T52" s="29"/>
      <c r="U52" s="26"/>
      <c r="V52" s="26"/>
      <c r="W52" s="26"/>
      <c r="X52" s="26"/>
    </row>
    <row r="53" spans="1:24" ht="24.95" customHeight="1">
      <c r="A53" s="204"/>
      <c r="B53" s="204" t="s">
        <v>130</v>
      </c>
      <c r="C53" s="204"/>
      <c r="D53" s="204"/>
      <c r="E53" s="204"/>
      <c r="F53" s="314"/>
      <c r="G53" s="314"/>
      <c r="H53" s="314"/>
      <c r="I53" s="314"/>
      <c r="J53" s="314"/>
      <c r="K53" s="314"/>
      <c r="L53" s="314"/>
      <c r="M53" s="314"/>
      <c r="N53" s="314"/>
      <c r="O53" s="314"/>
      <c r="P53" s="314"/>
      <c r="Q53" s="366"/>
      <c r="R53" s="7"/>
      <c r="S53" s="11"/>
      <c r="T53" s="12"/>
      <c r="U53" s="7"/>
      <c r="V53" s="7"/>
      <c r="W53" s="7"/>
      <c r="X53" s="7"/>
    </row>
    <row r="54" spans="1:24" ht="24.95" customHeight="1">
      <c r="A54" s="204"/>
      <c r="B54" s="204" t="s">
        <v>30</v>
      </c>
      <c r="C54" s="204"/>
      <c r="D54" s="204"/>
      <c r="E54" s="204"/>
      <c r="F54" s="314">
        <v>37357174.352643676</v>
      </c>
      <c r="G54" s="314">
        <v>42937675.100161202</v>
      </c>
      <c r="H54" s="314">
        <v>42357991.615338631</v>
      </c>
      <c r="I54" s="314">
        <v>44615172.333260193</v>
      </c>
      <c r="J54" s="314">
        <v>48056332.112675875</v>
      </c>
      <c r="K54" s="314">
        <v>51584607.919309251</v>
      </c>
      <c r="L54" s="314">
        <v>44591401.989888862</v>
      </c>
      <c r="M54" s="314">
        <v>55636682.639573261</v>
      </c>
      <c r="N54" s="314">
        <v>52134122.295331776</v>
      </c>
      <c r="O54" s="314">
        <v>49058449.115444086</v>
      </c>
      <c r="P54" s="314">
        <v>53572262.532731205</v>
      </c>
      <c r="Q54" s="366">
        <v>3.6708350969486769</v>
      </c>
      <c r="R54" s="7"/>
      <c r="S54" s="11"/>
      <c r="T54" s="12"/>
      <c r="U54" s="7"/>
      <c r="V54" s="7"/>
      <c r="W54" s="7"/>
      <c r="X54" s="7"/>
    </row>
    <row r="55" spans="1:24" ht="24.95" customHeight="1">
      <c r="A55" s="204"/>
      <c r="B55" s="204" t="s">
        <v>131</v>
      </c>
      <c r="C55" s="204"/>
      <c r="D55" s="204"/>
      <c r="E55" s="204"/>
      <c r="F55" s="314"/>
      <c r="G55" s="314"/>
      <c r="H55" s="314"/>
      <c r="I55" s="314"/>
      <c r="J55" s="314"/>
      <c r="K55" s="314"/>
      <c r="L55" s="314"/>
      <c r="M55" s="314"/>
      <c r="N55" s="314"/>
      <c r="O55" s="314"/>
      <c r="P55" s="314"/>
      <c r="Q55" s="366"/>
      <c r="R55" s="7"/>
      <c r="S55" s="11"/>
      <c r="T55" s="12"/>
      <c r="U55" s="7"/>
      <c r="V55" s="7"/>
      <c r="W55" s="7"/>
      <c r="X55" s="7"/>
    </row>
    <row r="56" spans="1:24" s="25" customFormat="1" ht="24.95" customHeight="1">
      <c r="A56" s="279"/>
      <c r="B56" s="279" t="s">
        <v>30</v>
      </c>
      <c r="C56" s="279"/>
      <c r="D56" s="279"/>
      <c r="E56" s="279"/>
      <c r="F56" s="313">
        <v>37357174.352643676</v>
      </c>
      <c r="G56" s="313">
        <v>42937675.100161202</v>
      </c>
      <c r="H56" s="313">
        <v>41472253.342266209</v>
      </c>
      <c r="I56" s="313">
        <v>42001001.424502067</v>
      </c>
      <c r="J56" s="313">
        <v>46958142.337670863</v>
      </c>
      <c r="K56" s="313">
        <v>66607718.986760698</v>
      </c>
      <c r="L56" s="313">
        <v>43898473.939890586</v>
      </c>
      <c r="M56" s="313">
        <v>54770509.089414984</v>
      </c>
      <c r="N56" s="313">
        <v>54136885.442076638</v>
      </c>
      <c r="O56" s="313">
        <v>47830009.894871004</v>
      </c>
      <c r="P56" s="313">
        <v>53773313.478583537</v>
      </c>
      <c r="Q56" s="365">
        <v>3.7096760978929</v>
      </c>
      <c r="R56" s="26"/>
      <c r="S56" s="28"/>
      <c r="T56" s="29"/>
      <c r="U56" s="26"/>
      <c r="V56" s="26"/>
      <c r="W56" s="26"/>
      <c r="X56" s="26"/>
    </row>
    <row r="57" spans="1:24" ht="24.95" customHeight="1">
      <c r="A57" s="229" t="s">
        <v>520</v>
      </c>
      <c r="B57" s="210"/>
      <c r="C57" s="210"/>
      <c r="D57" s="210"/>
      <c r="E57" s="210"/>
      <c r="F57" s="595"/>
      <c r="G57" s="595"/>
      <c r="H57" s="595"/>
      <c r="I57" s="595"/>
      <c r="J57" s="595"/>
      <c r="K57" s="595"/>
      <c r="L57" s="595"/>
      <c r="M57" s="595"/>
      <c r="N57" s="595"/>
      <c r="O57" s="595"/>
      <c r="P57" s="595"/>
      <c r="Q57" s="370"/>
      <c r="R57" s="7"/>
      <c r="S57" s="11"/>
      <c r="T57" s="7"/>
      <c r="U57" s="7"/>
      <c r="V57" s="7"/>
      <c r="W57" s="7"/>
      <c r="X57" s="7"/>
    </row>
    <row r="58" spans="1:24" ht="24.95" customHeight="1">
      <c r="A58" s="204"/>
      <c r="B58" s="204" t="s">
        <v>89</v>
      </c>
      <c r="C58" s="212"/>
      <c r="D58" s="212"/>
      <c r="E58" s="212"/>
      <c r="F58" s="369"/>
      <c r="G58" s="369"/>
      <c r="H58" s="369"/>
      <c r="I58" s="369"/>
      <c r="J58" s="369"/>
      <c r="K58" s="369"/>
      <c r="L58" s="369"/>
      <c r="M58" s="369"/>
      <c r="N58" s="369"/>
      <c r="O58" s="369"/>
      <c r="P58" s="369"/>
      <c r="Q58" s="366"/>
      <c r="R58" s="7"/>
      <c r="S58" s="11"/>
      <c r="T58" s="12"/>
      <c r="U58" s="7"/>
      <c r="V58" s="7"/>
      <c r="W58" s="7"/>
      <c r="X58" s="7"/>
    </row>
    <row r="59" spans="1:24" s="25" customFormat="1" ht="24.95" customHeight="1">
      <c r="A59" s="279"/>
      <c r="B59" s="279" t="s">
        <v>30</v>
      </c>
      <c r="C59" s="589"/>
      <c r="D59" s="589"/>
      <c r="E59" s="589"/>
      <c r="F59" s="313">
        <v>19536174.25850926</v>
      </c>
      <c r="G59" s="313">
        <v>21333303.179432731</v>
      </c>
      <c r="H59" s="313">
        <v>21107717.660534307</v>
      </c>
      <c r="I59" s="313">
        <v>24124802.291990675</v>
      </c>
      <c r="J59" s="313">
        <v>17873533.224103887</v>
      </c>
      <c r="K59" s="313">
        <v>22028105.024826054</v>
      </c>
      <c r="L59" s="313">
        <v>22925544.420000002</v>
      </c>
      <c r="M59" s="313">
        <v>22215868.011821613</v>
      </c>
      <c r="N59" s="313">
        <v>18324631.788167689</v>
      </c>
      <c r="O59" s="313">
        <v>15177965.252432749</v>
      </c>
      <c r="P59" s="313">
        <v>13244031.487163471</v>
      </c>
      <c r="Q59" s="365">
        <v>-3.8126259685732133</v>
      </c>
      <c r="R59" s="26"/>
      <c r="S59" s="28"/>
      <c r="T59" s="29"/>
      <c r="U59" s="26"/>
      <c r="V59" s="26"/>
      <c r="W59" s="26"/>
      <c r="X59" s="26"/>
    </row>
    <row r="60" spans="1:24" ht="24.95" customHeight="1">
      <c r="A60" s="204"/>
      <c r="B60" s="204" t="s">
        <v>90</v>
      </c>
      <c r="C60" s="204"/>
      <c r="D60" s="204"/>
      <c r="E60" s="212"/>
      <c r="F60" s="369"/>
      <c r="G60" s="369"/>
      <c r="H60" s="369"/>
      <c r="I60" s="369"/>
      <c r="J60" s="369"/>
      <c r="K60" s="369"/>
      <c r="L60" s="369"/>
      <c r="M60" s="369"/>
      <c r="N60" s="369"/>
      <c r="O60" s="369"/>
      <c r="P60" s="369"/>
      <c r="Q60" s="366"/>
      <c r="R60" s="7"/>
      <c r="S60" s="11"/>
      <c r="T60" s="12"/>
      <c r="U60" s="7"/>
      <c r="V60" s="7"/>
      <c r="W60" s="7"/>
      <c r="X60" s="7"/>
    </row>
    <row r="61" spans="1:24" ht="24.95" customHeight="1">
      <c r="A61" s="204"/>
      <c r="B61" s="204" t="s">
        <v>30</v>
      </c>
      <c r="C61" s="204"/>
      <c r="D61" s="204"/>
      <c r="E61" s="212"/>
      <c r="F61" s="314">
        <v>6292499.6480801189</v>
      </c>
      <c r="G61" s="314">
        <v>6603304.7140246779</v>
      </c>
      <c r="H61" s="314">
        <v>6153333.7991890032</v>
      </c>
      <c r="I61" s="314">
        <v>7670115.9726451561</v>
      </c>
      <c r="J61" s="314">
        <v>3289480.6103504999</v>
      </c>
      <c r="K61" s="314">
        <v>8771209.9026242867</v>
      </c>
      <c r="L61" s="314">
        <v>8597018.3699999992</v>
      </c>
      <c r="M61" s="314">
        <v>7831396.8334719287</v>
      </c>
      <c r="N61" s="314">
        <v>6618093.9097478036</v>
      </c>
      <c r="O61" s="314">
        <v>7190480.1512722913</v>
      </c>
      <c r="P61" s="314">
        <v>6394039.3527124794</v>
      </c>
      <c r="Q61" s="366">
        <v>0.16020632493047859</v>
      </c>
      <c r="R61" s="7"/>
      <c r="S61" s="11"/>
      <c r="T61" s="12"/>
      <c r="U61" s="7"/>
      <c r="V61" s="7"/>
      <c r="W61" s="7"/>
      <c r="X61" s="7"/>
    </row>
    <row r="62" spans="1:24" s="264" customFormat="1" ht="24.95" customHeight="1">
      <c r="A62" s="231" t="s">
        <v>24</v>
      </c>
      <c r="B62" s="529"/>
      <c r="C62" s="529"/>
      <c r="D62" s="529"/>
      <c r="E62" s="529"/>
      <c r="F62" s="273"/>
      <c r="G62" s="200"/>
      <c r="H62" s="200"/>
      <c r="I62" s="200"/>
      <c r="J62" s="200"/>
      <c r="K62" s="200"/>
      <c r="L62" s="200"/>
      <c r="M62" s="200"/>
      <c r="N62" s="200"/>
      <c r="O62" s="200"/>
      <c r="P62" s="200"/>
      <c r="Q62" s="556"/>
    </row>
    <row r="63" spans="1:24" ht="15.75">
      <c r="A63" s="16"/>
    </row>
    <row r="65" spans="1:17" ht="18">
      <c r="A65" s="710"/>
      <c r="B65" s="710"/>
      <c r="C65" s="710"/>
      <c r="D65" s="710"/>
      <c r="E65" s="710"/>
      <c r="F65" s="710"/>
      <c r="G65" s="710"/>
      <c r="H65" s="710"/>
      <c r="I65" s="710"/>
      <c r="J65" s="710"/>
      <c r="K65" s="710"/>
      <c r="L65" s="710"/>
      <c r="M65" s="710"/>
      <c r="N65" s="710"/>
      <c r="O65" s="710"/>
      <c r="P65" s="710"/>
      <c r="Q65" s="710"/>
    </row>
  </sheetData>
  <customSheetViews>
    <customSheetView guid="{692423B7-2A5C-4718-9D74-3B575C0A7CDC}" scale="70" showPageBreaks="1" showGridLines="0" printArea="1" view="pageBreakPreview">
      <pane xSplit="5" ySplit="5" topLeftCell="F6" activePane="bottomRight" state="frozen"/>
      <selection pane="bottomRight" activeCell="F6" sqref="F6"/>
      <pageMargins left="0.19685039370078741" right="0.19685039370078741" top="0.59055118110236227" bottom="0.59055118110236227" header="0" footer="0"/>
      <printOptions horizontalCentered="1"/>
      <pageSetup scale="40" orientation="portrait" r:id="rId1"/>
      <headerFooter alignWithMargins="0">
        <oddHeader xml:space="preserve">&amp;C
</oddHeader>
      </headerFooter>
    </customSheetView>
    <customSheetView guid="{409AC1F2-8A04-4243-9FD4-B5D675E840D6}" showGridLines="0">
      <pane xSplit="5" topLeftCell="J1" activePane="topRight" state="frozen"/>
      <selection pane="topRight" activeCell="P15" sqref="P15"/>
      <pageMargins left="0.19685039370078741" right="0.19685039370078741" top="0.59055118110236227" bottom="0.59055118110236227" header="0" footer="0"/>
      <printOptions horizontalCentered="1"/>
      <pageSetup scale="40" orientation="portrait" r:id="rId2"/>
      <headerFooter alignWithMargins="0">
        <oddHeader xml:space="preserve">&amp;C
</oddHeader>
      </headerFooter>
    </customSheetView>
    <customSheetView guid="{BE35ABC3-F985-434A-9CF0-74FBA2A51D03}" showPageBreaks="1" showGridLines="0" printArea="1" view="pageBreakPreview" topLeftCell="A4">
      <selection activeCell="B61" sqref="B61"/>
      <pageMargins left="0.19685039370078741" right="0.19685039370078741" top="0.59055118110236227" bottom="0.59055118110236227" header="0" footer="0"/>
      <printOptions horizontalCentered="1"/>
      <pageSetup scale="40" orientation="portrait" r:id="rId3"/>
      <headerFooter alignWithMargins="0">
        <oddHeader xml:space="preserve">&amp;C
</oddHeader>
      </headerFooter>
    </customSheetView>
    <customSheetView guid="{D44BC0E2-F289-4974-BAD4-E5B26A99586C}" showPageBreaks="1" showGridLines="0" view="pageBreakPreview">
      <selection activeCell="B61" sqref="B61"/>
      <pageMargins left="0.19685039370078741" right="0.19685039370078741" top="0.59055118110236227" bottom="0.59055118110236227" header="0" footer="0"/>
      <printOptions horizontalCentered="1"/>
      <pageSetup scale="40" orientation="portrait" r:id="rId4"/>
      <headerFooter alignWithMargins="0">
        <oddHeader xml:space="preserve">&amp;C
</oddHeader>
      </headerFooter>
    </customSheetView>
    <customSheetView guid="{C740BF27-E38C-4B82-B56C-203CA6875CAB}" scale="70" showPageBreaks="1" showGridLines="0" view="pageBreakPreview">
      <pane xSplit="5" ySplit="5" topLeftCell="F51" activePane="bottomRight" state="frozen"/>
      <selection pane="bottomRight" activeCell="F80" sqref="F80"/>
      <pageMargins left="0.19685039370078741" right="0.19685039370078741" top="0.59055118110236227" bottom="0.59055118110236227" header="0" footer="0"/>
      <printOptions horizontalCentered="1"/>
      <pageSetup scale="40" orientation="portrait" r:id="rId5"/>
      <headerFooter alignWithMargins="0">
        <oddHeader xml:space="preserve">&amp;C
</oddHeader>
      </headerFooter>
    </customSheetView>
  </customSheetViews>
  <mergeCells count="18">
    <mergeCell ref="G4:G5"/>
    <mergeCell ref="F4:F5"/>
    <mergeCell ref="A65:Q65"/>
    <mergeCell ref="B16:E16"/>
    <mergeCell ref="O4:O5"/>
    <mergeCell ref="G1:Q1"/>
    <mergeCell ref="A4:E5"/>
    <mergeCell ref="Q4:Q5"/>
    <mergeCell ref="N4:N5"/>
    <mergeCell ref="B14:E14"/>
    <mergeCell ref="P4:P5"/>
    <mergeCell ref="M4:M5"/>
    <mergeCell ref="L4:L5"/>
    <mergeCell ref="K4:K5"/>
    <mergeCell ref="B12:E12"/>
    <mergeCell ref="J4:J5"/>
    <mergeCell ref="I4:I5"/>
    <mergeCell ref="H4:H5"/>
  </mergeCells>
  <phoneticPr fontId="0" type="noConversion"/>
  <printOptions horizontalCentered="1" gridLinesSet="0"/>
  <pageMargins left="0.19685039370078741" right="0.19685039370078741" top="0.59055118110236227" bottom="0.59055118110236227" header="0" footer="0"/>
  <pageSetup scale="45" orientation="portrait" r:id="rId6"/>
  <headerFooter alignWithMargins="0">
    <oddHeader xml:space="preserve">&amp;C
</oddHeader>
  </headerFooter>
  <legacyDrawingHF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7">
    <tabColor rgb="FF92D050"/>
  </sheetPr>
  <dimension ref="A1:X69"/>
  <sheetViews>
    <sheetView showGridLines="0" view="pageBreakPreview" zoomScaleNormal="100" zoomScaleSheetLayoutView="100" workbookViewId="0">
      <pane xSplit="5" topLeftCell="F1" activePane="topRight" state="frozen"/>
      <selection activeCell="G21" sqref="G21"/>
      <selection pane="topRight" activeCell="H8" sqref="H8"/>
    </sheetView>
  </sheetViews>
  <sheetFormatPr baseColWidth="10" defaultColWidth="9.77734375" defaultRowHeight="15"/>
  <cols>
    <col min="1" max="4" width="2.77734375" style="4" customWidth="1"/>
    <col min="5" max="5" width="30.5546875" style="4" customWidth="1"/>
    <col min="6" max="6" width="12.5546875" style="6" customWidth="1"/>
    <col min="7" max="16" width="12.5546875" style="7" customWidth="1"/>
    <col min="17" max="17" width="8.33203125" style="14" customWidth="1"/>
    <col min="18" max="18" width="9.5546875" style="4" customWidth="1"/>
    <col min="19" max="19" width="21.44140625" style="4" bestFit="1" customWidth="1"/>
    <col min="20" max="21" width="9.77734375" style="4"/>
    <col min="22" max="22" width="12.77734375" style="4" customWidth="1"/>
    <col min="23" max="29" width="9.77734375" style="4"/>
    <col min="30" max="31" width="5.77734375" style="4" customWidth="1"/>
    <col min="32" max="34" width="9.77734375" style="4"/>
    <col min="35" max="35" width="12.77734375" style="4" customWidth="1"/>
    <col min="36" max="16384" width="9.77734375" style="4"/>
  </cols>
  <sheetData>
    <row r="1" spans="1:24" s="523" customFormat="1" ht="24.95" customHeight="1">
      <c r="A1" s="275" t="s">
        <v>588</v>
      </c>
      <c r="B1" s="275"/>
      <c r="C1" s="275"/>
      <c r="D1" s="275"/>
      <c r="E1" s="275"/>
      <c r="F1" s="358"/>
      <c r="G1" s="705" t="s">
        <v>118</v>
      </c>
      <c r="H1" s="705"/>
      <c r="I1" s="705"/>
      <c r="J1" s="705"/>
      <c r="K1" s="705"/>
      <c r="L1" s="705"/>
      <c r="M1" s="705"/>
      <c r="N1" s="705"/>
      <c r="O1" s="705"/>
      <c r="P1" s="705"/>
      <c r="Q1" s="705"/>
      <c r="R1" s="551"/>
      <c r="S1" s="551"/>
      <c r="T1" s="551"/>
      <c r="U1" s="551"/>
      <c r="V1" s="551"/>
      <c r="W1" s="551"/>
      <c r="X1" s="551"/>
    </row>
    <row r="2" spans="1:24" ht="24.95" customHeight="1">
      <c r="A2" s="256" t="s">
        <v>504</v>
      </c>
      <c r="B2" s="549"/>
      <c r="C2" s="549"/>
      <c r="D2" s="549"/>
      <c r="E2" s="549"/>
      <c r="F2" s="550"/>
      <c r="G2" s="550"/>
      <c r="H2" s="550"/>
      <c r="I2" s="550"/>
      <c r="J2" s="550"/>
      <c r="K2" s="550"/>
      <c r="L2" s="550"/>
      <c r="M2" s="550"/>
      <c r="N2" s="550"/>
      <c r="O2" s="550"/>
      <c r="P2" s="550"/>
      <c r="Q2" s="550"/>
      <c r="R2" s="7"/>
      <c r="S2" s="7"/>
      <c r="T2" s="7"/>
      <c r="U2" s="7"/>
      <c r="V2" s="7"/>
      <c r="W2" s="7"/>
      <c r="X2" s="7"/>
    </row>
    <row r="3" spans="1:24" ht="24.95" customHeight="1">
      <c r="A3" s="259"/>
      <c r="B3" s="360"/>
      <c r="C3" s="360"/>
      <c r="D3" s="360"/>
      <c r="E3" s="360"/>
      <c r="F3" s="360"/>
      <c r="G3" s="360"/>
      <c r="H3" s="360"/>
      <c r="I3" s="360"/>
      <c r="J3" s="360"/>
      <c r="K3" s="360"/>
      <c r="L3" s="360"/>
      <c r="M3" s="360"/>
      <c r="N3" s="360"/>
      <c r="O3" s="360"/>
      <c r="P3" s="360"/>
      <c r="Q3" s="360"/>
      <c r="R3" s="7"/>
      <c r="S3" s="7"/>
      <c r="T3" s="7"/>
      <c r="U3" s="7"/>
      <c r="V3" s="7"/>
      <c r="W3" s="7"/>
      <c r="X3" s="7"/>
    </row>
    <row r="4" spans="1:24" ht="24.95" customHeight="1">
      <c r="A4" s="713" t="s">
        <v>62</v>
      </c>
      <c r="B4" s="713"/>
      <c r="C4" s="713"/>
      <c r="D4" s="713"/>
      <c r="E4" s="713"/>
      <c r="F4" s="688">
        <v>2007</v>
      </c>
      <c r="G4" s="688">
        <v>2008</v>
      </c>
      <c r="H4" s="688">
        <v>2009</v>
      </c>
      <c r="I4" s="688">
        <v>2010</v>
      </c>
      <c r="J4" s="688">
        <v>2011</v>
      </c>
      <c r="K4" s="688">
        <v>2012</v>
      </c>
      <c r="L4" s="711">
        <v>2013</v>
      </c>
      <c r="M4" s="711">
        <v>2014</v>
      </c>
      <c r="N4" s="711">
        <v>2015</v>
      </c>
      <c r="O4" s="711">
        <v>2016</v>
      </c>
      <c r="P4" s="711" t="s">
        <v>503</v>
      </c>
      <c r="Q4" s="715" t="s">
        <v>25</v>
      </c>
      <c r="R4" s="7"/>
      <c r="S4" s="7"/>
      <c r="T4" s="7"/>
      <c r="U4" s="7"/>
      <c r="V4" s="7"/>
      <c r="W4" s="7"/>
      <c r="X4" s="7"/>
    </row>
    <row r="5" spans="1:24" ht="24.95" customHeight="1">
      <c r="A5" s="714"/>
      <c r="B5" s="714"/>
      <c r="C5" s="714"/>
      <c r="D5" s="714"/>
      <c r="E5" s="714"/>
      <c r="F5" s="689"/>
      <c r="G5" s="689"/>
      <c r="H5" s="689"/>
      <c r="I5" s="689"/>
      <c r="J5" s="689"/>
      <c r="K5" s="689"/>
      <c r="L5" s="712"/>
      <c r="M5" s="712"/>
      <c r="N5" s="712"/>
      <c r="O5" s="712"/>
      <c r="P5" s="712"/>
      <c r="Q5" s="712"/>
      <c r="R5" s="7"/>
      <c r="S5" s="7"/>
      <c r="T5" s="7"/>
      <c r="U5" s="7"/>
      <c r="V5" s="7"/>
      <c r="W5" s="7"/>
      <c r="X5" s="7"/>
    </row>
    <row r="6" spans="1:24" s="7" customFormat="1" ht="24.95" customHeight="1">
      <c r="A6" s="204"/>
      <c r="B6" s="204" t="s">
        <v>132</v>
      </c>
      <c r="C6" s="212"/>
      <c r="D6" s="212"/>
      <c r="E6" s="212"/>
      <c r="F6" s="371"/>
      <c r="G6" s="371"/>
      <c r="H6" s="371"/>
      <c r="I6" s="371"/>
      <c r="J6" s="371"/>
      <c r="K6" s="371"/>
      <c r="L6" s="371"/>
      <c r="M6" s="371"/>
      <c r="N6" s="371"/>
      <c r="O6" s="371"/>
      <c r="P6" s="371"/>
      <c r="Q6" s="364"/>
      <c r="R6" s="305"/>
      <c r="S6" s="372"/>
      <c r="T6" s="12"/>
    </row>
    <row r="7" spans="1:24" s="7" customFormat="1" ht="24.95" customHeight="1">
      <c r="A7" s="204"/>
      <c r="B7" s="204" t="s">
        <v>30</v>
      </c>
      <c r="C7" s="212"/>
      <c r="D7" s="212"/>
      <c r="E7" s="212"/>
      <c r="F7" s="369">
        <v>2890339.4417196563</v>
      </c>
      <c r="G7" s="369">
        <v>3574364.996281825</v>
      </c>
      <c r="H7" s="369">
        <v>3944300.1235208139</v>
      </c>
      <c r="I7" s="369">
        <v>4820424.6910666367</v>
      </c>
      <c r="J7" s="369">
        <v>4147629.1795871197</v>
      </c>
      <c r="K7" s="369">
        <v>5169107.6133768605</v>
      </c>
      <c r="L7" s="369">
        <v>7531175.8600000003</v>
      </c>
      <c r="M7" s="369">
        <v>8889671.8529443908</v>
      </c>
      <c r="N7" s="369">
        <v>11555064.596549161</v>
      </c>
      <c r="O7" s="369">
        <v>7057332.8768038973</v>
      </c>
      <c r="P7" s="369">
        <v>10971220.561494943</v>
      </c>
      <c r="Q7" s="366">
        <v>14.269574354928526</v>
      </c>
      <c r="R7" s="305"/>
      <c r="S7" s="372"/>
      <c r="T7" s="12"/>
    </row>
    <row r="8" spans="1:24" s="26" customFormat="1" ht="24.95" customHeight="1">
      <c r="A8" s="318"/>
      <c r="B8" s="279"/>
      <c r="C8" s="279" t="s">
        <v>133</v>
      </c>
      <c r="D8" s="279"/>
      <c r="E8" s="279"/>
      <c r="F8" s="596">
        <v>2719551.1468040193</v>
      </c>
      <c r="G8" s="596">
        <v>3423711.2447340265</v>
      </c>
      <c r="H8" s="596">
        <v>3737665.804859688</v>
      </c>
      <c r="I8" s="596">
        <v>4558886.0400687279</v>
      </c>
      <c r="J8" s="596">
        <v>3904176.1311724028</v>
      </c>
      <c r="K8" s="596">
        <v>4992141.4775546975</v>
      </c>
      <c r="L8" s="596">
        <v>7246488.9299999997</v>
      </c>
      <c r="M8" s="596">
        <v>8344771.4205249576</v>
      </c>
      <c r="N8" s="596">
        <v>10854405.634510068</v>
      </c>
      <c r="O8" s="596">
        <v>6661433.7967079524</v>
      </c>
      <c r="P8" s="596">
        <v>10246473.989124777</v>
      </c>
      <c r="Q8" s="365">
        <v>14.184648964488789</v>
      </c>
      <c r="R8" s="373"/>
      <c r="S8" s="374"/>
      <c r="T8" s="29"/>
    </row>
    <row r="9" spans="1:24" s="7" customFormat="1" ht="24.95" customHeight="1">
      <c r="A9" s="204"/>
      <c r="B9" s="204"/>
      <c r="C9" s="204" t="s">
        <v>92</v>
      </c>
      <c r="D9" s="204"/>
      <c r="E9" s="204"/>
      <c r="F9" s="369">
        <v>170788.29491563726</v>
      </c>
      <c r="G9" s="369">
        <v>150653.75154779619</v>
      </c>
      <c r="H9" s="369">
        <v>206634.3186611257</v>
      </c>
      <c r="I9" s="369">
        <v>261538.65099790861</v>
      </c>
      <c r="J9" s="369">
        <v>243453.04841471708</v>
      </c>
      <c r="K9" s="369">
        <v>176966.13582216261</v>
      </c>
      <c r="L9" s="369">
        <v>284686.93</v>
      </c>
      <c r="M9" s="369">
        <v>544900.43241943291</v>
      </c>
      <c r="N9" s="369">
        <v>700658.96203906846</v>
      </c>
      <c r="O9" s="369">
        <v>395899.08009594458</v>
      </c>
      <c r="P9" s="369">
        <v>724746.57237017178</v>
      </c>
      <c r="Q9" s="366">
        <v>15.550760125114449</v>
      </c>
      <c r="R9" s="305"/>
      <c r="S9" s="372"/>
      <c r="T9" s="12"/>
    </row>
    <row r="10" spans="1:24" s="551" customFormat="1" ht="24.95" customHeight="1">
      <c r="A10" s="229" t="s">
        <v>514</v>
      </c>
      <c r="B10" s="324"/>
      <c r="C10" s="324"/>
      <c r="D10" s="324"/>
      <c r="E10" s="324"/>
      <c r="F10" s="597"/>
      <c r="G10" s="597"/>
      <c r="H10" s="597"/>
      <c r="I10" s="597"/>
      <c r="J10" s="597"/>
      <c r="K10" s="597"/>
      <c r="L10" s="597"/>
      <c r="M10" s="597"/>
      <c r="N10" s="597"/>
      <c r="O10" s="597"/>
      <c r="P10" s="597"/>
      <c r="Q10" s="553"/>
      <c r="R10" s="558"/>
      <c r="S10" s="559"/>
      <c r="T10" s="555"/>
    </row>
    <row r="11" spans="1:24" s="7" customFormat="1" ht="24.95" customHeight="1">
      <c r="A11" s="204"/>
      <c r="B11" s="204" t="s">
        <v>134</v>
      </c>
      <c r="C11" s="204"/>
      <c r="D11" s="204"/>
      <c r="E11" s="204"/>
      <c r="F11" s="369"/>
      <c r="G11" s="369"/>
      <c r="H11" s="369"/>
      <c r="I11" s="369"/>
      <c r="J11" s="369"/>
      <c r="K11" s="369"/>
      <c r="L11" s="369"/>
      <c r="M11" s="369"/>
      <c r="N11" s="369"/>
      <c r="O11" s="369"/>
      <c r="P11" s="369"/>
      <c r="Q11" s="366"/>
      <c r="R11" s="305"/>
      <c r="S11" s="372"/>
      <c r="T11" s="12"/>
    </row>
    <row r="12" spans="1:24" s="26" customFormat="1" ht="24.95" customHeight="1">
      <c r="A12" s="279"/>
      <c r="B12" s="279" t="s">
        <v>30</v>
      </c>
      <c r="C12" s="279"/>
      <c r="D12" s="279"/>
      <c r="E12" s="279"/>
      <c r="F12" s="596">
        <v>6483152.1789997453</v>
      </c>
      <c r="G12" s="596">
        <v>5626640.9299146263</v>
      </c>
      <c r="H12" s="596">
        <v>5560336.6852583131</v>
      </c>
      <c r="I12" s="596">
        <v>5800118.9925887957</v>
      </c>
      <c r="J12" s="596">
        <v>5755488.3049458116</v>
      </c>
      <c r="K12" s="596">
        <v>5786744.4288338739</v>
      </c>
      <c r="L12" s="596">
        <v>6218735</v>
      </c>
      <c r="M12" s="596">
        <v>7062445.9182016663</v>
      </c>
      <c r="N12" s="596">
        <v>7114097.3476052517</v>
      </c>
      <c r="O12" s="596">
        <v>6743895.6491373396</v>
      </c>
      <c r="P12" s="596">
        <v>6173801.1359878564</v>
      </c>
      <c r="Q12" s="365">
        <v>-0.48772796379841221</v>
      </c>
      <c r="R12" s="373"/>
      <c r="S12" s="374"/>
      <c r="T12" s="29"/>
    </row>
    <row r="13" spans="1:24" s="551" customFormat="1" ht="24.95" customHeight="1">
      <c r="A13" s="229" t="s">
        <v>515</v>
      </c>
      <c r="B13" s="324"/>
      <c r="C13" s="324"/>
      <c r="D13" s="324"/>
      <c r="E13" s="324"/>
      <c r="F13" s="597"/>
      <c r="G13" s="597"/>
      <c r="H13" s="597"/>
      <c r="I13" s="597"/>
      <c r="J13" s="597"/>
      <c r="K13" s="597"/>
      <c r="L13" s="597"/>
      <c r="M13" s="597"/>
      <c r="N13" s="597"/>
      <c r="O13" s="597"/>
      <c r="P13" s="597"/>
      <c r="Q13" s="553"/>
      <c r="R13" s="558"/>
      <c r="S13" s="559"/>
      <c r="T13" s="555"/>
    </row>
    <row r="14" spans="1:24" ht="24.95" customHeight="1">
      <c r="A14" s="204"/>
      <c r="B14" s="204" t="s">
        <v>98</v>
      </c>
      <c r="C14" s="204"/>
      <c r="D14" s="204"/>
      <c r="E14" s="204"/>
      <c r="F14" s="595"/>
      <c r="G14" s="595"/>
      <c r="H14" s="595"/>
      <c r="I14" s="595"/>
      <c r="J14" s="595"/>
      <c r="K14" s="595"/>
      <c r="L14" s="595"/>
      <c r="M14" s="595"/>
      <c r="N14" s="595"/>
      <c r="O14" s="595"/>
      <c r="P14" s="595"/>
      <c r="Q14" s="366"/>
      <c r="R14" s="305"/>
      <c r="S14" s="372"/>
      <c r="T14" s="7"/>
      <c r="U14" s="7"/>
      <c r="V14" s="7"/>
      <c r="W14" s="7"/>
      <c r="X14" s="7"/>
    </row>
    <row r="15" spans="1:24" ht="24.95" customHeight="1">
      <c r="A15" s="204"/>
      <c r="B15" s="204" t="s">
        <v>30</v>
      </c>
      <c r="C15" s="204"/>
      <c r="D15" s="204"/>
      <c r="E15" s="204"/>
      <c r="F15" s="369">
        <v>109745.6175322971</v>
      </c>
      <c r="G15" s="369">
        <v>117146.08284063611</v>
      </c>
      <c r="H15" s="369">
        <v>136453.10561410844</v>
      </c>
      <c r="I15" s="369">
        <v>174249.07542219746</v>
      </c>
      <c r="J15" s="369">
        <v>156366.18820685422</v>
      </c>
      <c r="K15" s="369">
        <v>155703.34782629329</v>
      </c>
      <c r="L15" s="369">
        <v>159940</v>
      </c>
      <c r="M15" s="369">
        <v>183484.67200734391</v>
      </c>
      <c r="N15" s="369">
        <v>209134.56403377908</v>
      </c>
      <c r="O15" s="369">
        <v>209302.76383928934</v>
      </c>
      <c r="P15" s="369">
        <v>225171.33840648521</v>
      </c>
      <c r="Q15" s="366">
        <v>7.451527150880688</v>
      </c>
      <c r="R15" s="305"/>
      <c r="S15" s="372"/>
      <c r="T15" s="12"/>
      <c r="U15" s="7"/>
      <c r="V15" s="7"/>
      <c r="W15" s="7"/>
      <c r="X15" s="7"/>
    </row>
    <row r="16" spans="1:24" s="551" customFormat="1" ht="24.95" customHeight="1">
      <c r="A16" s="229" t="s">
        <v>516</v>
      </c>
      <c r="B16" s="324"/>
      <c r="C16" s="324"/>
      <c r="D16" s="324"/>
      <c r="E16" s="324"/>
      <c r="F16" s="597"/>
      <c r="G16" s="597"/>
      <c r="H16" s="597"/>
      <c r="I16" s="597"/>
      <c r="J16" s="597"/>
      <c r="K16" s="597"/>
      <c r="L16" s="597"/>
      <c r="M16" s="597"/>
      <c r="N16" s="597"/>
      <c r="O16" s="597"/>
      <c r="P16" s="597"/>
      <c r="Q16" s="553"/>
      <c r="R16" s="558"/>
      <c r="S16" s="559"/>
      <c r="T16" s="555"/>
    </row>
    <row r="17" spans="1:24" ht="24.95" customHeight="1">
      <c r="A17" s="204"/>
      <c r="B17" s="204" t="s">
        <v>349</v>
      </c>
      <c r="C17" s="204"/>
      <c r="D17" s="204"/>
      <c r="E17" s="204"/>
      <c r="F17" s="369"/>
      <c r="G17" s="369"/>
      <c r="H17" s="369"/>
      <c r="I17" s="369"/>
      <c r="J17" s="369"/>
      <c r="K17" s="369"/>
      <c r="L17" s="369"/>
      <c r="M17" s="369"/>
      <c r="N17" s="369"/>
      <c r="O17" s="369"/>
      <c r="P17" s="369"/>
      <c r="Q17" s="366"/>
      <c r="R17" s="305"/>
      <c r="S17" s="372"/>
      <c r="T17" s="12"/>
      <c r="U17" s="7"/>
      <c r="V17" s="7"/>
      <c r="W17" s="7"/>
      <c r="X17" s="7"/>
    </row>
    <row r="18" spans="1:24" s="25" customFormat="1" ht="24.95" customHeight="1">
      <c r="A18" s="279"/>
      <c r="B18" s="279" t="s">
        <v>30</v>
      </c>
      <c r="C18" s="279"/>
      <c r="D18" s="279"/>
      <c r="E18" s="279"/>
      <c r="F18" s="596">
        <v>310328.38487765472</v>
      </c>
      <c r="G18" s="596">
        <v>416144.26888734824</v>
      </c>
      <c r="H18" s="596">
        <v>465474.13162817585</v>
      </c>
      <c r="I18" s="596">
        <v>543597.05871261936</v>
      </c>
      <c r="J18" s="596">
        <v>655172.56825943547</v>
      </c>
      <c r="K18" s="596">
        <v>711858.20918837504</v>
      </c>
      <c r="L18" s="596">
        <v>500122.92</v>
      </c>
      <c r="M18" s="596">
        <v>771034.89422358829</v>
      </c>
      <c r="N18" s="596">
        <v>598306.49995936546</v>
      </c>
      <c r="O18" s="596">
        <v>772664.64686721971</v>
      </c>
      <c r="P18" s="596">
        <v>646243.52543652535</v>
      </c>
      <c r="Q18" s="365">
        <v>7.6111990187796463</v>
      </c>
      <c r="R18" s="373"/>
      <c r="S18" s="374"/>
      <c r="T18" s="29"/>
      <c r="U18" s="26"/>
      <c r="V18" s="26"/>
      <c r="W18" s="26"/>
      <c r="X18" s="26"/>
    </row>
    <row r="19" spans="1:24" s="551" customFormat="1" ht="24.95" customHeight="1">
      <c r="A19" s="229" t="s">
        <v>517</v>
      </c>
      <c r="B19" s="324"/>
      <c r="C19" s="324"/>
      <c r="D19" s="324"/>
      <c r="E19" s="324"/>
      <c r="F19" s="597"/>
      <c r="G19" s="597"/>
      <c r="H19" s="597"/>
      <c r="I19" s="597"/>
      <c r="J19" s="597"/>
      <c r="K19" s="597"/>
      <c r="L19" s="597"/>
      <c r="M19" s="597"/>
      <c r="N19" s="597"/>
      <c r="O19" s="597"/>
      <c r="P19" s="597"/>
      <c r="Q19" s="553"/>
      <c r="R19" s="558"/>
      <c r="S19" s="559"/>
      <c r="T19" s="555"/>
    </row>
    <row r="20" spans="1:24" ht="24.95" customHeight="1">
      <c r="A20" s="204"/>
      <c r="B20" s="204" t="s">
        <v>100</v>
      </c>
      <c r="C20" s="204"/>
      <c r="D20" s="204"/>
      <c r="E20" s="204"/>
      <c r="F20" s="369"/>
      <c r="G20" s="369"/>
      <c r="H20" s="369"/>
      <c r="I20" s="369"/>
      <c r="J20" s="369"/>
      <c r="K20" s="369"/>
      <c r="L20" s="369"/>
      <c r="M20" s="369"/>
      <c r="N20" s="369"/>
      <c r="O20" s="369"/>
      <c r="P20" s="369"/>
      <c r="Q20" s="366"/>
      <c r="R20" s="305"/>
      <c r="S20" s="372"/>
      <c r="T20" s="12"/>
      <c r="U20" s="7"/>
      <c r="V20" s="7"/>
      <c r="W20" s="7"/>
      <c r="X20" s="7"/>
    </row>
    <row r="21" spans="1:24" ht="24.95" customHeight="1">
      <c r="A21" s="204"/>
      <c r="B21" s="204" t="s">
        <v>30</v>
      </c>
      <c r="C21" s="204"/>
      <c r="D21" s="204"/>
      <c r="E21" s="204"/>
      <c r="F21" s="369">
        <v>4670451.5514343781</v>
      </c>
      <c r="G21" s="369">
        <v>4840870.9808770381</v>
      </c>
      <c r="H21" s="369">
        <v>4632114.759309344</v>
      </c>
      <c r="I21" s="369">
        <v>4630454.5383458575</v>
      </c>
      <c r="J21" s="369">
        <v>4909496.7513880171</v>
      </c>
      <c r="K21" s="369">
        <v>5544014.3337457217</v>
      </c>
      <c r="L21" s="369">
        <v>6121543</v>
      </c>
      <c r="M21" s="369">
        <v>6326464.6305496367</v>
      </c>
      <c r="N21" s="369">
        <v>6919622.565139316</v>
      </c>
      <c r="O21" s="369">
        <v>6127661.9410784701</v>
      </c>
      <c r="P21" s="369">
        <v>11720623.900801359</v>
      </c>
      <c r="Q21" s="366">
        <v>9.6375156204095305</v>
      </c>
      <c r="R21" s="305"/>
      <c r="S21" s="372"/>
      <c r="T21" s="12"/>
      <c r="U21" s="7"/>
      <c r="V21" s="7"/>
      <c r="W21" s="7"/>
      <c r="X21" s="7"/>
    </row>
    <row r="22" spans="1:24" s="25" customFormat="1" ht="24.95" customHeight="1">
      <c r="A22" s="279"/>
      <c r="B22" s="279" t="s">
        <v>135</v>
      </c>
      <c r="C22" s="279"/>
      <c r="D22" s="279"/>
      <c r="E22" s="279"/>
      <c r="F22" s="596">
        <v>1199674.8183783402</v>
      </c>
      <c r="G22" s="596">
        <v>1616502.5751994047</v>
      </c>
      <c r="H22" s="596">
        <v>1780436.1524646513</v>
      </c>
      <c r="I22" s="596">
        <v>1976209.3660147008</v>
      </c>
      <c r="J22" s="596">
        <v>2597784.8623345722</v>
      </c>
      <c r="K22" s="596">
        <v>2553578.7878957167</v>
      </c>
      <c r="L22" s="596">
        <v>3292148.0000000005</v>
      </c>
      <c r="M22" s="596">
        <v>2781329.2560100378</v>
      </c>
      <c r="N22" s="596">
        <v>3018668.1273430171</v>
      </c>
      <c r="O22" s="596">
        <v>2766152.9997115033</v>
      </c>
      <c r="P22" s="596">
        <v>4310713.5871512005</v>
      </c>
      <c r="Q22" s="365">
        <v>13.644536718793866</v>
      </c>
      <c r="R22" s="373"/>
      <c r="S22" s="374"/>
      <c r="T22" s="29"/>
      <c r="U22" s="26"/>
      <c r="V22" s="26"/>
      <c r="W22" s="26"/>
      <c r="X22" s="26"/>
    </row>
    <row r="23" spans="1:24" ht="24.95" customHeight="1">
      <c r="A23" s="324"/>
      <c r="B23" s="204"/>
      <c r="C23" s="204" t="s">
        <v>102</v>
      </c>
      <c r="D23" s="204"/>
      <c r="E23" s="204"/>
      <c r="F23" s="369">
        <v>239160.48875497151</v>
      </c>
      <c r="G23" s="369">
        <v>336611.94256990374</v>
      </c>
      <c r="H23" s="369">
        <v>410705.08037873066</v>
      </c>
      <c r="I23" s="369">
        <v>414788.13851790311</v>
      </c>
      <c r="J23" s="369">
        <v>426367.85272788792</v>
      </c>
      <c r="K23" s="369">
        <v>608657.04803899396</v>
      </c>
      <c r="L23" s="369">
        <v>825750</v>
      </c>
      <c r="M23" s="369">
        <v>738128.18708851142</v>
      </c>
      <c r="N23" s="369">
        <v>906276.68426102505</v>
      </c>
      <c r="O23" s="369">
        <v>713640.67900252587</v>
      </c>
      <c r="P23" s="369">
        <v>1181875.1620975367</v>
      </c>
      <c r="Q23" s="366">
        <v>17.324366352842869</v>
      </c>
      <c r="R23" s="305"/>
      <c r="S23" s="372"/>
      <c r="T23" s="12"/>
      <c r="U23" s="7"/>
      <c r="V23" s="7"/>
      <c r="W23" s="7"/>
      <c r="X23" s="7"/>
    </row>
    <row r="24" spans="1:24" s="25" customFormat="1" ht="24.95" customHeight="1">
      <c r="A24" s="346"/>
      <c r="B24" s="279"/>
      <c r="C24" s="279" t="s">
        <v>103</v>
      </c>
      <c r="D24" s="279"/>
      <c r="E24" s="279"/>
      <c r="F24" s="596">
        <v>818172.43688419741</v>
      </c>
      <c r="G24" s="596">
        <v>1120030.1699277533</v>
      </c>
      <c r="H24" s="596">
        <v>1211820.4916564156</v>
      </c>
      <c r="I24" s="596">
        <v>1386777.2555783112</v>
      </c>
      <c r="J24" s="596">
        <v>2015157.4420094606</v>
      </c>
      <c r="K24" s="596">
        <v>1747103.23601485</v>
      </c>
      <c r="L24" s="596">
        <v>2248871</v>
      </c>
      <c r="M24" s="596">
        <v>1969715.7483342937</v>
      </c>
      <c r="N24" s="596">
        <v>1898560.6643993419</v>
      </c>
      <c r="O24" s="596">
        <v>1910381.4857889931</v>
      </c>
      <c r="P24" s="596">
        <v>2809891.9159074631</v>
      </c>
      <c r="Q24" s="365">
        <v>13.131742674407398</v>
      </c>
      <c r="R24" s="373"/>
      <c r="S24" s="374"/>
      <c r="T24" s="29"/>
      <c r="U24" s="26"/>
      <c r="V24" s="26"/>
      <c r="W24" s="26"/>
      <c r="X24" s="26"/>
    </row>
    <row r="25" spans="1:24" ht="25.5" customHeight="1">
      <c r="A25" s="324"/>
      <c r="B25" s="204"/>
      <c r="C25" s="204" t="s">
        <v>104</v>
      </c>
      <c r="D25" s="204"/>
      <c r="E25" s="204"/>
      <c r="F25" s="369">
        <v>142341.89273917131</v>
      </c>
      <c r="G25" s="369">
        <v>159860.46270174801</v>
      </c>
      <c r="H25" s="369">
        <v>157910.58042950497</v>
      </c>
      <c r="I25" s="369">
        <v>174643.97191848644</v>
      </c>
      <c r="J25" s="369">
        <v>156259.56759722368</v>
      </c>
      <c r="K25" s="369">
        <v>197818.50384187273</v>
      </c>
      <c r="L25" s="369">
        <v>217527</v>
      </c>
      <c r="M25" s="369">
        <v>73485.320587232985</v>
      </c>
      <c r="N25" s="369">
        <v>213830.77868265021</v>
      </c>
      <c r="O25" s="369">
        <v>142130.84266011059</v>
      </c>
      <c r="P25" s="369">
        <v>318946.50914620108</v>
      </c>
      <c r="Q25" s="366">
        <v>8.4023037036584203</v>
      </c>
      <c r="R25" s="305"/>
      <c r="S25" s="372"/>
      <c r="T25" s="12"/>
      <c r="U25" s="7"/>
      <c r="V25" s="7"/>
      <c r="W25" s="7"/>
      <c r="X25" s="7"/>
    </row>
    <row r="26" spans="1:24" s="551" customFormat="1" ht="24.95" customHeight="1">
      <c r="A26" s="229" t="s">
        <v>518</v>
      </c>
      <c r="B26" s="324"/>
      <c r="C26" s="324"/>
      <c r="D26" s="324"/>
      <c r="E26" s="324"/>
      <c r="F26" s="597"/>
      <c r="G26" s="597"/>
      <c r="H26" s="597"/>
      <c r="I26" s="597"/>
      <c r="J26" s="597"/>
      <c r="K26" s="597"/>
      <c r="L26" s="597"/>
      <c r="M26" s="597"/>
      <c r="N26" s="597"/>
      <c r="O26" s="597"/>
      <c r="P26" s="597"/>
      <c r="Q26" s="553"/>
      <c r="R26" s="558"/>
      <c r="S26" s="559"/>
      <c r="T26" s="555"/>
    </row>
    <row r="27" spans="1:24" ht="24.95" customHeight="1">
      <c r="A27" s="204"/>
      <c r="B27" s="204" t="s">
        <v>107</v>
      </c>
      <c r="C27" s="204"/>
      <c r="D27" s="204"/>
      <c r="E27" s="204"/>
      <c r="F27" s="369"/>
      <c r="G27" s="369"/>
      <c r="H27" s="369"/>
      <c r="I27" s="369"/>
      <c r="J27" s="369"/>
      <c r="K27" s="369"/>
      <c r="L27" s="369"/>
      <c r="M27" s="369"/>
      <c r="N27" s="369"/>
      <c r="O27" s="369"/>
      <c r="P27" s="369"/>
      <c r="Q27" s="366"/>
      <c r="R27" s="305"/>
      <c r="S27" s="372"/>
      <c r="T27" s="12"/>
      <c r="U27" s="7"/>
      <c r="V27" s="7"/>
      <c r="W27" s="7"/>
      <c r="X27" s="7"/>
    </row>
    <row r="28" spans="1:24" s="25" customFormat="1" ht="25.5" customHeight="1">
      <c r="A28" s="279"/>
      <c r="B28" s="279" t="s">
        <v>30</v>
      </c>
      <c r="C28" s="279"/>
      <c r="D28" s="279"/>
      <c r="E28" s="279"/>
      <c r="F28" s="596">
        <v>22008560.705017142</v>
      </c>
      <c r="G28" s="596">
        <v>23159255.781576689</v>
      </c>
      <c r="H28" s="596">
        <v>18761698.730398361</v>
      </c>
      <c r="I28" s="596">
        <v>24796132.634501491</v>
      </c>
      <c r="J28" s="596">
        <v>28789389.118535984</v>
      </c>
      <c r="K28" s="596">
        <v>32268801.26304727</v>
      </c>
      <c r="L28" s="596">
        <v>30003945</v>
      </c>
      <c r="M28" s="596">
        <v>31073723.435511243</v>
      </c>
      <c r="N28" s="596">
        <v>29581101.86063464</v>
      </c>
      <c r="O28" s="596">
        <v>28672789.292874113</v>
      </c>
      <c r="P28" s="596">
        <v>25364764.222468205</v>
      </c>
      <c r="Q28" s="365">
        <v>1.4294145575052486</v>
      </c>
      <c r="R28" s="373"/>
      <c r="S28" s="374"/>
      <c r="T28" s="29"/>
      <c r="U28" s="26"/>
      <c r="V28" s="26"/>
      <c r="W28" s="26"/>
      <c r="X28" s="26"/>
    </row>
    <row r="29" spans="1:24" ht="17.25" customHeight="1">
      <c r="A29" s="376"/>
      <c r="B29" s="376"/>
      <c r="C29" s="376"/>
      <c r="D29" s="376"/>
      <c r="E29" s="376"/>
      <c r="F29" s="377"/>
      <c r="G29" s="377"/>
      <c r="H29" s="377"/>
      <c r="I29" s="377"/>
      <c r="J29" s="377"/>
      <c r="K29" s="377"/>
      <c r="L29" s="377"/>
      <c r="M29" s="377"/>
      <c r="N29" s="377"/>
      <c r="O29" s="377"/>
      <c r="P29" s="377"/>
      <c r="Q29" s="378"/>
      <c r="R29" s="305"/>
      <c r="S29" s="305"/>
      <c r="T29" s="12"/>
      <c r="U29" s="7"/>
      <c r="V29" s="7"/>
      <c r="W29" s="7"/>
      <c r="X29" s="7"/>
    </row>
    <row r="30" spans="1:24" s="22" customFormat="1" ht="22.5" customHeight="1">
      <c r="A30" s="716" t="s">
        <v>496</v>
      </c>
      <c r="B30" s="716"/>
      <c r="C30" s="716"/>
      <c r="D30" s="716"/>
      <c r="E30" s="716"/>
      <c r="F30" s="716"/>
      <c r="G30" s="716"/>
      <c r="H30" s="716"/>
      <c r="I30" s="716"/>
      <c r="J30" s="716"/>
      <c r="K30" s="716"/>
      <c r="L30" s="716"/>
      <c r="M30" s="716"/>
      <c r="N30" s="716"/>
      <c r="O30" s="716"/>
      <c r="P30" s="716"/>
      <c r="Q30" s="716"/>
      <c r="R30" s="356"/>
      <c r="S30" s="356"/>
      <c r="T30" s="20"/>
      <c r="U30" s="20"/>
      <c r="V30" s="20"/>
      <c r="W30" s="20"/>
      <c r="X30" s="20"/>
    </row>
    <row r="31" spans="1:24" s="22" customFormat="1" ht="17.25" customHeight="1">
      <c r="A31" s="717" t="s">
        <v>513</v>
      </c>
      <c r="B31" s="717"/>
      <c r="C31" s="717"/>
      <c r="D31" s="717"/>
      <c r="E31" s="717"/>
      <c r="F31" s="717"/>
      <c r="G31" s="717"/>
      <c r="H31" s="717"/>
      <c r="I31" s="717"/>
      <c r="J31" s="717"/>
      <c r="K31" s="717"/>
      <c r="L31" s="717"/>
      <c r="M31" s="717"/>
      <c r="N31" s="717"/>
      <c r="O31" s="717"/>
      <c r="P31" s="717"/>
      <c r="Q31" s="717"/>
      <c r="R31" s="356"/>
      <c r="S31" s="356"/>
      <c r="T31" s="20"/>
      <c r="U31" s="20"/>
      <c r="V31" s="20"/>
      <c r="W31" s="20"/>
      <c r="X31" s="20"/>
    </row>
    <row r="32" spans="1:24" s="22" customFormat="1" ht="18" customHeight="1">
      <c r="A32" s="700" t="s">
        <v>546</v>
      </c>
      <c r="B32" s="700"/>
      <c r="C32" s="700"/>
      <c r="D32" s="700"/>
      <c r="E32" s="700"/>
      <c r="F32" s="700"/>
      <c r="G32" s="700"/>
      <c r="H32" s="700"/>
      <c r="I32" s="700"/>
      <c r="J32" s="700"/>
      <c r="K32" s="700"/>
      <c r="L32" s="700"/>
      <c r="M32" s="700"/>
      <c r="N32" s="700"/>
      <c r="O32" s="700"/>
      <c r="P32" s="700"/>
      <c r="Q32" s="700"/>
      <c r="R32" s="700"/>
      <c r="S32" s="700"/>
    </row>
    <row r="69" spans="1:17" ht="18">
      <c r="A69" s="710"/>
      <c r="B69" s="710"/>
      <c r="C69" s="710"/>
      <c r="D69" s="710"/>
      <c r="E69" s="710"/>
      <c r="F69" s="710"/>
      <c r="G69" s="710"/>
      <c r="H69" s="710"/>
      <c r="I69" s="710"/>
      <c r="J69" s="710"/>
      <c r="K69" s="710"/>
      <c r="L69" s="710"/>
      <c r="M69" s="710"/>
      <c r="N69" s="710"/>
      <c r="O69" s="710"/>
      <c r="P69" s="710"/>
      <c r="Q69" s="710"/>
    </row>
  </sheetData>
  <customSheetViews>
    <customSheetView guid="{692423B7-2A5C-4718-9D74-3B575C0A7CDC}" scale="80" showPageBreaks="1" showGridLines="0" printArea="1" view="pageBreakPreview">
      <pane xSplit="5" topLeftCell="F1" activePane="topRight" state="frozen"/>
      <selection pane="topRight" activeCell="F1" sqref="F1"/>
      <pageMargins left="0.19685039370078741" right="0.19685039370078741" top="0.59055118110236227" bottom="0.59055118110236227" header="0" footer="0"/>
      <printOptions horizontalCentered="1"/>
      <pageSetup scale="43" orientation="portrait" r:id="rId1"/>
      <headerFooter alignWithMargins="0">
        <oddHeader xml:space="preserve">&amp;C
</oddHeader>
      </headerFooter>
    </customSheetView>
    <customSheetView guid="{409AC1F2-8A04-4243-9FD4-B5D675E840D6}" showGridLines="0" topLeftCell="A25">
      <pane xSplit="5" topLeftCell="H1" activePane="topRight" state="frozen"/>
      <selection pane="topRight" activeCell="A33" sqref="A33:Q33"/>
      <pageMargins left="0.19685039370078741" right="0.19685039370078741" top="0.59055118110236227" bottom="0.59055118110236227" header="0" footer="0"/>
      <printOptions horizontalCentered="1"/>
      <pageSetup scale="43" orientation="portrait" r:id="rId2"/>
      <headerFooter alignWithMargins="0">
        <oddHeader xml:space="preserve">&amp;C
</oddHeader>
      </headerFooter>
    </customSheetView>
    <customSheetView guid="{BE35ABC3-F985-434A-9CF0-74FBA2A51D03}" scale="130" showPageBreaks="1" showGridLines="0" printArea="1" view="pageBreakPreview">
      <selection activeCell="A9" sqref="A9"/>
      <pageMargins left="0.19685039370078741" right="0.19685039370078741" top="0.59055118110236227" bottom="0.59055118110236227" header="0" footer="0"/>
      <printOptions horizontalCentered="1"/>
      <pageSetup scale="43" orientation="portrait" r:id="rId3"/>
      <headerFooter alignWithMargins="0">
        <oddHeader xml:space="preserve">&amp;C
</oddHeader>
      </headerFooter>
    </customSheetView>
    <customSheetView guid="{D44BC0E2-F289-4974-BAD4-E5B26A99586C}" scale="130" showPageBreaks="1" showGridLines="0" view="pageBreakPreview" topLeftCell="A37">
      <selection activeCell="A9" sqref="A9"/>
      <pageMargins left="0.19685039370078741" right="0.19685039370078741" top="0.59055118110236227" bottom="0.59055118110236227" header="0" footer="0"/>
      <printOptions horizontalCentered="1"/>
      <pageSetup scale="43" orientation="portrait" r:id="rId4"/>
      <headerFooter alignWithMargins="0">
        <oddHeader xml:space="preserve">&amp;C
</oddHeader>
      </headerFooter>
    </customSheetView>
    <customSheetView guid="{C740BF27-E38C-4B82-B56C-203CA6875CAB}" scale="80" showPageBreaks="1" showGridLines="0" view="pageBreakPreview" topLeftCell="A7">
      <pane xSplit="5" topLeftCell="L1" activePane="topRight" state="frozen"/>
      <selection pane="topRight" activeCell="A27" sqref="A27"/>
      <pageMargins left="0.19685039370078741" right="0.19685039370078741" top="0.59055118110236227" bottom="0.59055118110236227" header="0" footer="0"/>
      <printOptions horizontalCentered="1"/>
      <pageSetup scale="43" orientation="portrait" r:id="rId5"/>
      <headerFooter alignWithMargins="0">
        <oddHeader xml:space="preserve">&amp;C
</oddHeader>
      </headerFooter>
    </customSheetView>
  </customSheetViews>
  <mergeCells count="18">
    <mergeCell ref="L4:L5"/>
    <mergeCell ref="P4:P5"/>
    <mergeCell ref="M4:M5"/>
    <mergeCell ref="G1:Q1"/>
    <mergeCell ref="A69:Q69"/>
    <mergeCell ref="A4:E5"/>
    <mergeCell ref="A30:Q30"/>
    <mergeCell ref="A31:Q31"/>
    <mergeCell ref="Q4:Q5"/>
    <mergeCell ref="O4:O5"/>
    <mergeCell ref="F4:F5"/>
    <mergeCell ref="A32:S32"/>
    <mergeCell ref="N4:N5"/>
    <mergeCell ref="G4:G5"/>
    <mergeCell ref="H4:H5"/>
    <mergeCell ref="I4:I5"/>
    <mergeCell ref="J4:J5"/>
    <mergeCell ref="K4:K5"/>
  </mergeCells>
  <phoneticPr fontId="0" type="noConversion"/>
  <printOptions horizontalCentered="1" gridLinesSet="0"/>
  <pageMargins left="0.19685039370078741" right="0.19685039370078741" top="0.59055118110236227" bottom="0.59055118110236227" header="0" footer="0"/>
  <pageSetup scale="45" orientation="portrait" r:id="rId6"/>
  <headerFooter alignWithMargins="0">
    <oddHeader xml:space="preserve">&amp;C
</oddHeader>
  </headerFooter>
  <legacyDrawingHF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Q73"/>
  <sheetViews>
    <sheetView showGridLines="0" view="pageBreakPreview" zoomScaleNormal="85" zoomScaleSheetLayoutView="100" workbookViewId="0">
      <pane xSplit="5" topLeftCell="F1" activePane="topRight" state="frozen"/>
      <selection activeCell="G21" sqref="G21"/>
      <selection pane="topRight" activeCell="G21" sqref="G20:G21"/>
    </sheetView>
  </sheetViews>
  <sheetFormatPr baseColWidth="10" defaultColWidth="9.77734375" defaultRowHeight="15"/>
  <cols>
    <col min="1" max="4" width="2.77734375" style="4" customWidth="1"/>
    <col min="5" max="5" width="30.5546875" style="4" customWidth="1"/>
    <col min="6" max="16" width="13.21875" style="4" customWidth="1"/>
    <col min="17" max="17" width="9.77734375" style="5"/>
    <col min="18" max="16384" width="9.77734375" style="4"/>
  </cols>
  <sheetData>
    <row r="1" spans="1:17" s="523" customFormat="1" ht="24.95" customHeight="1">
      <c r="A1" s="275" t="s">
        <v>589</v>
      </c>
      <c r="B1" s="275"/>
      <c r="C1" s="275"/>
      <c r="D1" s="275"/>
      <c r="E1" s="275"/>
      <c r="F1" s="340"/>
      <c r="G1" s="340"/>
      <c r="H1" s="340"/>
      <c r="I1" s="340"/>
      <c r="J1" s="340"/>
      <c r="K1" s="340"/>
      <c r="L1" s="379"/>
      <c r="M1" s="379"/>
      <c r="N1" s="586"/>
      <c r="O1" s="586"/>
      <c r="P1" s="586" t="s">
        <v>136</v>
      </c>
      <c r="Q1" s="547"/>
    </row>
    <row r="2" spans="1:17" ht="24.95" customHeight="1">
      <c r="A2" s="256" t="s">
        <v>504</v>
      </c>
      <c r="B2" s="256"/>
      <c r="C2" s="256"/>
      <c r="D2" s="256"/>
      <c r="E2" s="256"/>
      <c r="F2" s="557"/>
      <c r="G2" s="557"/>
      <c r="H2" s="557"/>
      <c r="I2" s="557"/>
      <c r="J2" s="557"/>
      <c r="K2" s="557"/>
      <c r="L2" s="557"/>
      <c r="M2" s="557"/>
      <c r="N2" s="557"/>
      <c r="O2" s="557"/>
      <c r="P2" s="557"/>
    </row>
    <row r="3" spans="1:17" s="7" customFormat="1" ht="24.95" customHeight="1">
      <c r="A3" s="259"/>
      <c r="B3" s="360"/>
      <c r="C3" s="360"/>
      <c r="D3" s="360"/>
      <c r="E3" s="360"/>
      <c r="F3" s="360"/>
      <c r="G3" s="360"/>
      <c r="H3" s="360"/>
      <c r="I3" s="360"/>
      <c r="J3" s="360"/>
      <c r="K3" s="360"/>
      <c r="L3" s="360"/>
      <c r="M3" s="360"/>
      <c r="N3" s="360"/>
      <c r="O3" s="360"/>
      <c r="P3" s="360"/>
      <c r="Q3" s="2"/>
    </row>
    <row r="4" spans="1:17" ht="50.1" customHeight="1">
      <c r="A4" s="718" t="s">
        <v>62</v>
      </c>
      <c r="B4" s="718"/>
      <c r="C4" s="718"/>
      <c r="D4" s="718"/>
      <c r="E4" s="718"/>
      <c r="F4" s="383">
        <v>2007</v>
      </c>
      <c r="G4" s="383">
        <v>2008</v>
      </c>
      <c r="H4" s="383">
        <v>2009</v>
      </c>
      <c r="I4" s="383">
        <v>2010</v>
      </c>
      <c r="J4" s="383">
        <v>2011</v>
      </c>
      <c r="K4" s="383">
        <v>2012</v>
      </c>
      <c r="L4" s="383">
        <v>2013</v>
      </c>
      <c r="M4" s="384">
        <v>2014</v>
      </c>
      <c r="N4" s="384">
        <v>2015</v>
      </c>
      <c r="O4" s="384">
        <v>2016</v>
      </c>
      <c r="P4" s="384">
        <v>2017</v>
      </c>
    </row>
    <row r="5" spans="1:17" ht="24.95" customHeight="1">
      <c r="A5" s="199" t="s">
        <v>137</v>
      </c>
      <c r="B5" s="229"/>
      <c r="C5" s="229"/>
      <c r="D5" s="229"/>
      <c r="E5" s="229"/>
      <c r="F5" s="380"/>
      <c r="G5" s="380"/>
      <c r="H5" s="380"/>
      <c r="I5" s="380"/>
      <c r="J5" s="380"/>
      <c r="K5" s="380"/>
      <c r="L5" s="380"/>
      <c r="M5" s="380"/>
      <c r="N5" s="340"/>
      <c r="O5" s="340"/>
      <c r="P5" s="340"/>
    </row>
    <row r="6" spans="1:17" ht="24.95" customHeight="1">
      <c r="A6" s="229" t="s">
        <v>138</v>
      </c>
      <c r="B6" s="199"/>
      <c r="C6" s="199"/>
      <c r="D6" s="199"/>
      <c r="E6" s="199"/>
      <c r="F6" s="381"/>
      <c r="G6" s="381"/>
      <c r="H6" s="381"/>
      <c r="I6" s="382"/>
      <c r="J6" s="382"/>
      <c r="K6" s="382"/>
      <c r="L6" s="382"/>
      <c r="M6" s="382"/>
      <c r="N6" s="340"/>
      <c r="O6" s="340"/>
      <c r="P6" s="340"/>
    </row>
    <row r="7" spans="1:17" ht="24.95" customHeight="1">
      <c r="A7" s="205"/>
      <c r="B7" s="205" t="s">
        <v>139</v>
      </c>
      <c r="C7" s="211"/>
      <c r="D7" s="211"/>
      <c r="E7" s="211"/>
      <c r="F7" s="385">
        <v>106892648</v>
      </c>
      <c r="G7" s="385">
        <v>108707278</v>
      </c>
      <c r="H7" s="385">
        <v>110521908</v>
      </c>
      <c r="I7" s="385">
        <v>112336538</v>
      </c>
      <c r="J7" s="385">
        <v>113884244</v>
      </c>
      <c r="K7" s="385">
        <v>115378015</v>
      </c>
      <c r="L7" s="385">
        <v>116894174</v>
      </c>
      <c r="M7" s="385">
        <v>118433086</v>
      </c>
      <c r="N7" s="385">
        <v>119530753</v>
      </c>
      <c r="O7" s="385">
        <v>122273473</v>
      </c>
      <c r="P7" s="385">
        <v>123518270</v>
      </c>
    </row>
    <row r="8" spans="1:17" ht="24.95" customHeight="1">
      <c r="A8" s="204"/>
      <c r="B8" s="204" t="s">
        <v>140</v>
      </c>
      <c r="C8" s="212"/>
      <c r="D8" s="212"/>
      <c r="E8" s="212"/>
      <c r="F8" s="345"/>
      <c r="G8" s="345"/>
      <c r="H8" s="345"/>
      <c r="I8" s="345"/>
      <c r="J8" s="345"/>
      <c r="K8" s="345"/>
      <c r="L8" s="345"/>
      <c r="M8" s="345"/>
      <c r="N8" s="299"/>
      <c r="O8" s="299"/>
      <c r="P8" s="299"/>
    </row>
    <row r="9" spans="1:17" ht="24.95" customHeight="1">
      <c r="A9" s="204"/>
      <c r="B9" s="204" t="s">
        <v>3</v>
      </c>
      <c r="C9" s="212"/>
      <c r="D9" s="212"/>
      <c r="E9" s="212"/>
      <c r="F9" s="345"/>
      <c r="G9" s="345"/>
      <c r="H9" s="345"/>
      <c r="I9" s="345"/>
      <c r="J9" s="345"/>
      <c r="K9" s="345"/>
      <c r="L9" s="345"/>
      <c r="M9" s="345"/>
      <c r="N9" s="299"/>
      <c r="O9" s="299"/>
      <c r="P9" s="299"/>
    </row>
    <row r="10" spans="1:17" ht="24.95" customHeight="1">
      <c r="A10" s="204"/>
      <c r="B10" s="212"/>
      <c r="C10" s="212" t="s">
        <v>141</v>
      </c>
      <c r="D10" s="212"/>
      <c r="E10" s="212"/>
      <c r="F10" s="386">
        <v>74.13</v>
      </c>
      <c r="G10" s="386">
        <v>74.03</v>
      </c>
      <c r="H10" s="386">
        <v>73.97</v>
      </c>
      <c r="I10" s="386">
        <v>73.97</v>
      </c>
      <c r="J10" s="386">
        <v>74.13</v>
      </c>
      <c r="K10" s="386">
        <v>74.27</v>
      </c>
      <c r="L10" s="386">
        <v>74.510000000000005</v>
      </c>
      <c r="M10" s="386">
        <v>74.73</v>
      </c>
      <c r="N10" s="386">
        <v>74.95</v>
      </c>
      <c r="O10" s="386">
        <v>75.150000000000006</v>
      </c>
      <c r="P10" s="386">
        <v>75.34</v>
      </c>
    </row>
    <row r="11" spans="1:17" ht="24.95" customHeight="1">
      <c r="A11" s="205"/>
      <c r="B11" s="211"/>
      <c r="C11" s="211" t="s">
        <v>282</v>
      </c>
      <c r="D11" s="211"/>
      <c r="E11" s="211"/>
      <c r="F11" s="387">
        <v>71.540000000000006</v>
      </c>
      <c r="G11" s="387">
        <v>71.31</v>
      </c>
      <c r="H11" s="387">
        <v>71.14</v>
      </c>
      <c r="I11" s="387">
        <v>71.05</v>
      </c>
      <c r="J11" s="387">
        <v>71.25</v>
      </c>
      <c r="K11" s="387">
        <v>71.400000000000006</v>
      </c>
      <c r="L11" s="387">
        <v>71.739999999999995</v>
      </c>
      <c r="M11" s="387">
        <v>72.05</v>
      </c>
      <c r="N11" s="387">
        <v>72.34</v>
      </c>
      <c r="O11" s="387">
        <v>72.62</v>
      </c>
      <c r="P11" s="387">
        <v>72.88</v>
      </c>
    </row>
    <row r="12" spans="1:17" ht="24.95" customHeight="1">
      <c r="A12" s="204"/>
      <c r="B12" s="212"/>
      <c r="C12" s="212" t="s">
        <v>142</v>
      </c>
      <c r="D12" s="212"/>
      <c r="E12" s="212"/>
      <c r="F12" s="386">
        <v>76.849999999999994</v>
      </c>
      <c r="G12" s="386">
        <v>76.89</v>
      </c>
      <c r="H12" s="386">
        <v>76.94</v>
      </c>
      <c r="I12" s="386">
        <v>77.03</v>
      </c>
      <c r="J12" s="386">
        <v>77.16</v>
      </c>
      <c r="K12" s="386">
        <v>77.28</v>
      </c>
      <c r="L12" s="386">
        <v>77.41</v>
      </c>
      <c r="M12" s="386">
        <v>77.55</v>
      </c>
      <c r="N12" s="386">
        <v>77.680000000000007</v>
      </c>
      <c r="O12" s="386">
        <v>77.81</v>
      </c>
      <c r="P12" s="386">
        <v>77.930000000000007</v>
      </c>
    </row>
    <row r="13" spans="1:17" ht="24.95" customHeight="1">
      <c r="A13" s="229" t="s">
        <v>143</v>
      </c>
      <c r="B13" s="210"/>
      <c r="C13" s="210"/>
      <c r="D13" s="210"/>
      <c r="E13" s="210"/>
      <c r="F13" s="345"/>
      <c r="G13" s="345"/>
      <c r="H13" s="345"/>
      <c r="I13" s="345"/>
      <c r="J13" s="345"/>
      <c r="K13" s="345"/>
      <c r="L13" s="345"/>
      <c r="M13" s="345"/>
      <c r="N13" s="299"/>
      <c r="O13" s="299"/>
      <c r="P13" s="299"/>
    </row>
    <row r="14" spans="1:17" ht="24.95" customHeight="1">
      <c r="A14" s="205"/>
      <c r="B14" s="205" t="s">
        <v>394</v>
      </c>
      <c r="C14" s="211"/>
      <c r="D14" s="211"/>
      <c r="E14" s="211"/>
      <c r="F14" s="385">
        <v>171193</v>
      </c>
      <c r="G14" s="385">
        <v>159792</v>
      </c>
      <c r="H14" s="385">
        <v>169308</v>
      </c>
      <c r="I14" s="385">
        <v>172649</v>
      </c>
      <c r="J14" s="385">
        <v>183021</v>
      </c>
      <c r="K14" s="385" t="s">
        <v>388</v>
      </c>
      <c r="L14" s="385">
        <v>194717</v>
      </c>
      <c r="M14" s="385">
        <v>204781</v>
      </c>
      <c r="N14" s="385">
        <v>208854</v>
      </c>
      <c r="O14" s="385">
        <v>213887</v>
      </c>
      <c r="P14" s="385">
        <v>225801</v>
      </c>
    </row>
    <row r="15" spans="1:17" ht="24.95" customHeight="1">
      <c r="A15" s="204"/>
      <c r="B15" s="204" t="s">
        <v>485</v>
      </c>
      <c r="C15" s="212"/>
      <c r="D15" s="212"/>
      <c r="E15" s="212"/>
      <c r="F15" s="388">
        <v>36682252</v>
      </c>
      <c r="G15" s="388">
        <v>38172117</v>
      </c>
      <c r="H15" s="388">
        <v>37267103</v>
      </c>
      <c r="I15" s="388">
        <v>37712383</v>
      </c>
      <c r="J15" s="388">
        <v>38384507</v>
      </c>
      <c r="K15" s="388">
        <v>39792329</v>
      </c>
      <c r="L15" s="388">
        <v>40315809</v>
      </c>
      <c r="M15" s="388">
        <v>37586162</v>
      </c>
      <c r="N15" s="388">
        <v>37912725</v>
      </c>
      <c r="O15" s="388">
        <v>38252799</v>
      </c>
      <c r="P15" s="388">
        <v>38481888</v>
      </c>
    </row>
    <row r="16" spans="1:17" ht="24.95" customHeight="1">
      <c r="A16" s="406" t="s">
        <v>487</v>
      </c>
      <c r="B16" s="223"/>
      <c r="C16" s="223"/>
      <c r="D16" s="223"/>
      <c r="E16" s="223"/>
      <c r="F16" s="390"/>
      <c r="G16" s="390"/>
      <c r="H16" s="390"/>
      <c r="I16" s="390"/>
      <c r="J16" s="391"/>
      <c r="K16" s="391"/>
      <c r="L16" s="391"/>
      <c r="M16" s="391"/>
      <c r="N16" s="391"/>
      <c r="O16" s="391"/>
      <c r="P16" s="391"/>
    </row>
    <row r="17" spans="1:17" ht="24.95" customHeight="1">
      <c r="A17" s="392"/>
      <c r="B17" s="180" t="s">
        <v>413</v>
      </c>
      <c r="C17" s="224"/>
      <c r="D17" s="224"/>
      <c r="E17" s="224"/>
      <c r="F17" s="393">
        <v>46868952</v>
      </c>
      <c r="G17" s="393">
        <v>46753657</v>
      </c>
      <c r="H17" s="393">
        <v>48903792</v>
      </c>
      <c r="I17" s="393">
        <v>48478718</v>
      </c>
      <c r="J17" s="393">
        <v>50772496</v>
      </c>
      <c r="K17" s="393">
        <v>51317999</v>
      </c>
      <c r="L17" s="393">
        <v>52370886</v>
      </c>
      <c r="M17" s="393">
        <v>52108400</v>
      </c>
      <c r="N17" s="393">
        <v>53809017</v>
      </c>
      <c r="O17" s="393">
        <v>54034800</v>
      </c>
      <c r="P17" s="393">
        <v>54696638</v>
      </c>
    </row>
    <row r="18" spans="1:17" ht="24.95" customHeight="1">
      <c r="A18" s="178"/>
      <c r="B18" s="178" t="s">
        <v>395</v>
      </c>
      <c r="C18" s="178"/>
      <c r="D18" s="178"/>
      <c r="E18" s="178"/>
      <c r="F18" s="394"/>
      <c r="G18" s="394"/>
      <c r="H18" s="394"/>
      <c r="I18" s="394"/>
      <c r="J18" s="394"/>
      <c r="K18" s="394"/>
      <c r="L18" s="394"/>
      <c r="M18" s="394"/>
      <c r="N18" s="394"/>
      <c r="O18" s="394"/>
      <c r="P18" s="394"/>
    </row>
    <row r="19" spans="1:17" ht="24.95" customHeight="1">
      <c r="A19" s="178"/>
      <c r="B19" s="178" t="s">
        <v>33</v>
      </c>
      <c r="C19" s="178"/>
      <c r="D19" s="178"/>
      <c r="E19" s="178"/>
      <c r="F19" s="395">
        <v>3.54</v>
      </c>
      <c r="G19" s="395">
        <v>4.2</v>
      </c>
      <c r="H19" s="395">
        <v>5.2</v>
      </c>
      <c r="I19" s="395">
        <v>5.3</v>
      </c>
      <c r="J19" s="395">
        <v>4.9000000000000004</v>
      </c>
      <c r="K19" s="395">
        <v>4.86141389186702</v>
      </c>
      <c r="L19" s="395">
        <v>4.5999999999999996</v>
      </c>
      <c r="M19" s="395">
        <v>4.4000000000000004</v>
      </c>
      <c r="N19" s="395">
        <v>4.2</v>
      </c>
      <c r="O19" s="395">
        <v>3.5</v>
      </c>
      <c r="P19" s="395">
        <v>3.3471764799999999</v>
      </c>
    </row>
    <row r="20" spans="1:17" ht="24.95" customHeight="1">
      <c r="A20" s="178"/>
      <c r="B20" s="178" t="s">
        <v>144</v>
      </c>
      <c r="C20" s="178"/>
      <c r="D20" s="178"/>
      <c r="E20" s="178"/>
      <c r="F20" s="395"/>
      <c r="G20" s="395"/>
      <c r="H20" s="395"/>
      <c r="I20" s="395"/>
      <c r="J20" s="395"/>
      <c r="K20" s="395"/>
      <c r="L20" s="395"/>
      <c r="M20" s="395"/>
      <c r="N20" s="395"/>
      <c r="O20" s="395"/>
      <c r="P20" s="395"/>
    </row>
    <row r="21" spans="1:17" ht="24.95" customHeight="1">
      <c r="A21" s="180"/>
      <c r="B21" s="180" t="s">
        <v>33</v>
      </c>
      <c r="C21" s="180"/>
      <c r="D21" s="180"/>
      <c r="E21" s="180"/>
      <c r="F21" s="396">
        <v>10.3</v>
      </c>
      <c r="G21" s="396">
        <v>10.199999999999999</v>
      </c>
      <c r="H21" s="396">
        <v>11.9</v>
      </c>
      <c r="I21" s="396">
        <v>11.1</v>
      </c>
      <c r="J21" s="396">
        <v>11.7</v>
      </c>
      <c r="K21" s="396">
        <v>11.1</v>
      </c>
      <c r="L21" s="396">
        <v>11.2</v>
      </c>
      <c r="M21" s="396">
        <v>10.4</v>
      </c>
      <c r="N21" s="396">
        <v>10.8</v>
      </c>
      <c r="O21" s="396">
        <v>9.4</v>
      </c>
      <c r="P21" s="396">
        <v>9.0792216499999991</v>
      </c>
    </row>
    <row r="22" spans="1:17" ht="24.95" customHeight="1">
      <c r="A22" s="178"/>
      <c r="B22" s="178" t="s">
        <v>145</v>
      </c>
      <c r="C22" s="178"/>
      <c r="D22" s="178"/>
      <c r="E22" s="178"/>
      <c r="F22" s="395"/>
      <c r="G22" s="395"/>
      <c r="H22" s="395"/>
      <c r="I22" s="395"/>
      <c r="J22" s="395"/>
      <c r="K22" s="395"/>
      <c r="L22" s="395"/>
      <c r="M22" s="395"/>
      <c r="N22" s="395"/>
      <c r="O22" s="395"/>
      <c r="P22" s="395"/>
    </row>
    <row r="23" spans="1:17" ht="24.95" customHeight="1">
      <c r="A23" s="178"/>
      <c r="B23" s="178" t="s">
        <v>33</v>
      </c>
      <c r="C23" s="178"/>
      <c r="D23" s="178"/>
      <c r="E23" s="178"/>
      <c r="F23" s="395">
        <v>10.9</v>
      </c>
      <c r="G23" s="395">
        <v>10.6</v>
      </c>
      <c r="H23" s="395">
        <v>12.1</v>
      </c>
      <c r="I23" s="395">
        <v>12</v>
      </c>
      <c r="J23" s="395">
        <v>10.96809</v>
      </c>
      <c r="K23" s="395">
        <v>11.636068869119079</v>
      </c>
      <c r="L23" s="395">
        <v>11.9</v>
      </c>
      <c r="M23" s="395">
        <v>12</v>
      </c>
      <c r="N23" s="395">
        <v>12.8</v>
      </c>
      <c r="O23" s="395">
        <v>13.1</v>
      </c>
      <c r="P23" s="395">
        <v>14.31864184</v>
      </c>
    </row>
    <row r="24" spans="1:17" ht="28.5" customHeight="1">
      <c r="A24" s="205"/>
      <c r="B24" s="720" t="s">
        <v>441</v>
      </c>
      <c r="C24" s="720"/>
      <c r="D24" s="720"/>
      <c r="E24" s="720"/>
      <c r="F24" s="397">
        <v>9045</v>
      </c>
      <c r="G24" s="397">
        <v>10814</v>
      </c>
      <c r="H24" s="397">
        <v>13207</v>
      </c>
      <c r="I24" s="397">
        <v>12682</v>
      </c>
      <c r="J24" s="397">
        <v>10950</v>
      </c>
      <c r="K24" s="397">
        <v>9877</v>
      </c>
      <c r="L24" s="397">
        <v>9192</v>
      </c>
      <c r="M24" s="397">
        <v>8778</v>
      </c>
      <c r="N24" s="397">
        <v>7155</v>
      </c>
      <c r="O24" s="397">
        <v>6379</v>
      </c>
      <c r="P24" s="397">
        <v>6977</v>
      </c>
    </row>
    <row r="25" spans="1:17" s="523" customFormat="1" ht="25.5" customHeight="1">
      <c r="A25" s="230" t="s">
        <v>146</v>
      </c>
      <c r="B25" s="389"/>
      <c r="C25" s="389"/>
      <c r="D25" s="389"/>
      <c r="E25" s="389"/>
      <c r="F25" s="560"/>
      <c r="G25" s="560"/>
      <c r="H25" s="560"/>
      <c r="I25" s="560"/>
      <c r="J25" s="561"/>
      <c r="K25" s="561"/>
      <c r="L25" s="561"/>
      <c r="M25" s="561"/>
      <c r="N25" s="561"/>
      <c r="O25" s="561"/>
      <c r="P25" s="561"/>
      <c r="Q25" s="547"/>
    </row>
    <row r="26" spans="1:17" s="523" customFormat="1" ht="15.75" customHeight="1">
      <c r="A26" s="406" t="s">
        <v>147</v>
      </c>
      <c r="B26" s="389"/>
      <c r="C26" s="389"/>
      <c r="D26" s="389"/>
      <c r="E26" s="389"/>
      <c r="F26" s="560"/>
      <c r="G26" s="560"/>
      <c r="H26" s="560"/>
      <c r="I26" s="560"/>
      <c r="J26" s="561"/>
      <c r="K26" s="561"/>
      <c r="L26" s="561"/>
      <c r="M26" s="561"/>
      <c r="N26" s="561"/>
      <c r="O26" s="561"/>
      <c r="P26" s="561"/>
      <c r="Q26" s="547"/>
    </row>
    <row r="27" spans="1:17" ht="24.95" customHeight="1">
      <c r="A27" s="406" t="s">
        <v>65</v>
      </c>
      <c r="B27" s="389"/>
      <c r="C27" s="177"/>
      <c r="D27" s="177"/>
      <c r="E27" s="177"/>
      <c r="F27" s="390"/>
      <c r="G27" s="390"/>
      <c r="H27" s="390"/>
      <c r="I27" s="390"/>
      <c r="J27" s="391"/>
      <c r="K27" s="391"/>
      <c r="L27" s="391"/>
      <c r="M27" s="391"/>
      <c r="N27" s="391"/>
      <c r="O27" s="391"/>
      <c r="P27" s="391"/>
    </row>
    <row r="28" spans="1:17" ht="25.5" customHeight="1">
      <c r="A28" s="178"/>
      <c r="B28" s="178" t="s">
        <v>434</v>
      </c>
      <c r="C28" s="178"/>
      <c r="D28" s="223"/>
      <c r="E28" s="223"/>
      <c r="F28" s="398"/>
      <c r="G28" s="398"/>
      <c r="H28" s="398"/>
      <c r="I28" s="398"/>
      <c r="J28" s="398"/>
      <c r="K28" s="398"/>
      <c r="L28" s="398"/>
      <c r="M28" s="398"/>
      <c r="N28" s="398"/>
      <c r="O28" s="398"/>
      <c r="P28" s="398"/>
    </row>
    <row r="29" spans="1:17" ht="17.25" customHeight="1">
      <c r="A29" s="180"/>
      <c r="B29" s="180" t="s">
        <v>28</v>
      </c>
      <c r="C29" s="180"/>
      <c r="D29" s="224"/>
      <c r="E29" s="224"/>
      <c r="F29" s="399">
        <v>11504075.51175</v>
      </c>
      <c r="G29" s="399">
        <v>12353845.281000001</v>
      </c>
      <c r="H29" s="399">
        <v>12162762.846999999</v>
      </c>
      <c r="I29" s="399">
        <v>13366377.170750001</v>
      </c>
      <c r="J29" s="399">
        <v>14665576.472750001</v>
      </c>
      <c r="K29" s="399">
        <v>15817754.58375</v>
      </c>
      <c r="L29" s="399">
        <v>16277187.077500001</v>
      </c>
      <c r="M29" s="399">
        <v>17473841.537</v>
      </c>
      <c r="N29" s="399">
        <v>18551459.265750002</v>
      </c>
      <c r="O29" s="399">
        <v>20115785.8715</v>
      </c>
      <c r="P29" s="399">
        <v>21785270.699000001</v>
      </c>
    </row>
    <row r="30" spans="1:17" ht="17.25" customHeight="1">
      <c r="A30" s="178"/>
      <c r="B30" s="178" t="s">
        <v>148</v>
      </c>
      <c r="C30" s="178"/>
      <c r="D30" s="223"/>
      <c r="E30" s="223"/>
      <c r="F30" s="400"/>
      <c r="G30" s="400"/>
      <c r="H30" s="400"/>
      <c r="I30" s="400"/>
      <c r="J30" s="400"/>
      <c r="K30" s="400"/>
      <c r="L30" s="400"/>
      <c r="M30" s="400"/>
      <c r="N30" s="400"/>
      <c r="O30" s="400"/>
      <c r="P30" s="400"/>
    </row>
    <row r="31" spans="1:17" ht="17.25" customHeight="1">
      <c r="A31" s="178"/>
      <c r="B31" s="178" t="s">
        <v>28</v>
      </c>
      <c r="C31" s="178"/>
      <c r="D31" s="223"/>
      <c r="E31" s="223"/>
      <c r="F31" s="400">
        <v>11067172.918499999</v>
      </c>
      <c r="G31" s="400">
        <v>12037449.298250001</v>
      </c>
      <c r="H31" s="400">
        <v>11658910.622249998</v>
      </c>
      <c r="I31" s="400">
        <v>12824221.193750001</v>
      </c>
      <c r="J31" s="400">
        <v>14160747.84675</v>
      </c>
      <c r="K31" s="400">
        <v>15334939.69875</v>
      </c>
      <c r="L31" s="400">
        <v>15642619.8445</v>
      </c>
      <c r="M31" s="400">
        <v>16569496.434750002</v>
      </c>
      <c r="N31" s="400">
        <v>17478364.110750001</v>
      </c>
      <c r="O31" s="400">
        <v>18858739.312249999</v>
      </c>
      <c r="P31" s="400">
        <v>20545477.381750003</v>
      </c>
    </row>
    <row r="32" spans="1:17" s="523" customFormat="1" ht="18" customHeight="1">
      <c r="A32" s="406" t="s">
        <v>488</v>
      </c>
      <c r="B32" s="389"/>
      <c r="C32" s="177"/>
      <c r="D32" s="177"/>
      <c r="E32" s="177"/>
      <c r="F32" s="562"/>
      <c r="G32" s="562"/>
      <c r="H32" s="562"/>
      <c r="I32" s="562"/>
      <c r="J32" s="561"/>
      <c r="K32" s="561"/>
      <c r="L32" s="561"/>
      <c r="M32" s="561"/>
      <c r="N32" s="561"/>
      <c r="O32" s="561"/>
      <c r="P32" s="561"/>
      <c r="Q32" s="547"/>
    </row>
    <row r="33" spans="1:17" ht="24.95" customHeight="1">
      <c r="A33" s="178"/>
      <c r="B33" s="178" t="s">
        <v>67</v>
      </c>
      <c r="C33" s="223"/>
      <c r="D33" s="223"/>
      <c r="E33" s="223"/>
      <c r="F33" s="401"/>
      <c r="G33" s="401"/>
      <c r="H33" s="401"/>
      <c r="I33" s="401"/>
      <c r="J33" s="391"/>
      <c r="K33" s="391"/>
      <c r="L33" s="391"/>
      <c r="M33" s="391"/>
      <c r="N33" s="391"/>
      <c r="O33" s="391"/>
      <c r="P33" s="391"/>
    </row>
    <row r="34" spans="1:17" ht="24.95" customHeight="1">
      <c r="A34" s="178"/>
      <c r="B34" s="178" t="s">
        <v>59</v>
      </c>
      <c r="C34" s="223"/>
      <c r="D34" s="223"/>
      <c r="E34" s="223"/>
      <c r="F34" s="401"/>
      <c r="G34" s="401"/>
      <c r="H34" s="401"/>
      <c r="I34" s="401"/>
      <c r="J34" s="391"/>
      <c r="K34" s="391"/>
      <c r="L34" s="391"/>
      <c r="M34" s="391"/>
      <c r="N34" s="391"/>
      <c r="O34" s="391"/>
      <c r="P34" s="391"/>
    </row>
    <row r="35" spans="1:17" ht="24.95" customHeight="1">
      <c r="A35" s="180"/>
      <c r="B35" s="180"/>
      <c r="C35" s="719" t="s">
        <v>391</v>
      </c>
      <c r="D35" s="719"/>
      <c r="E35" s="719"/>
      <c r="F35" s="399">
        <v>48.88</v>
      </c>
      <c r="G35" s="399">
        <v>50.84</v>
      </c>
      <c r="H35" s="399">
        <v>53.19</v>
      </c>
      <c r="I35" s="399">
        <v>55.77</v>
      </c>
      <c r="J35" s="399">
        <v>58.06</v>
      </c>
      <c r="K35" s="399">
        <v>60.75</v>
      </c>
      <c r="L35" s="399">
        <v>63.12</v>
      </c>
      <c r="M35" s="399">
        <v>65.53</v>
      </c>
      <c r="N35" s="399">
        <v>70.099999999999994</v>
      </c>
      <c r="O35" s="399">
        <v>73.040000000000006</v>
      </c>
      <c r="P35" s="287">
        <v>80.040000000000006</v>
      </c>
    </row>
    <row r="36" spans="1:17" ht="24.95" customHeight="1">
      <c r="A36" s="178"/>
      <c r="B36" s="178"/>
      <c r="C36" s="178" t="s">
        <v>149</v>
      </c>
      <c r="D36" s="178"/>
      <c r="E36" s="223"/>
      <c r="F36" s="400">
        <v>50.57</v>
      </c>
      <c r="G36" s="400">
        <v>52.59</v>
      </c>
      <c r="H36" s="400">
        <v>54.8</v>
      </c>
      <c r="I36" s="400">
        <v>57.46</v>
      </c>
      <c r="J36" s="400">
        <v>59.82</v>
      </c>
      <c r="K36" s="400">
        <v>62.33</v>
      </c>
      <c r="L36" s="400">
        <v>64.760000000000005</v>
      </c>
      <c r="M36" s="400">
        <v>67.290000000000006</v>
      </c>
      <c r="N36" s="400">
        <v>70.099999999999994</v>
      </c>
      <c r="O36" s="289">
        <v>73.040000000000006</v>
      </c>
      <c r="P36" s="289">
        <v>80.040000000000006</v>
      </c>
    </row>
    <row r="37" spans="1:17" ht="24.95" customHeight="1">
      <c r="A37" s="180"/>
      <c r="B37" s="180"/>
      <c r="C37" s="180" t="s">
        <v>150</v>
      </c>
      <c r="D37" s="180"/>
      <c r="E37" s="224"/>
      <c r="F37" s="399">
        <v>49</v>
      </c>
      <c r="G37" s="399">
        <v>50.96</v>
      </c>
      <c r="H37" s="399">
        <v>53.26</v>
      </c>
      <c r="I37" s="399">
        <v>55.84</v>
      </c>
      <c r="J37" s="399">
        <v>58.13</v>
      </c>
      <c r="K37" s="399">
        <v>59.08</v>
      </c>
      <c r="L37" s="399">
        <v>61.38</v>
      </c>
      <c r="M37" s="399">
        <v>63.77</v>
      </c>
      <c r="N37" s="402" t="s">
        <v>54</v>
      </c>
      <c r="O37" s="402" t="s">
        <v>54</v>
      </c>
      <c r="P37" s="402" t="s">
        <v>54</v>
      </c>
    </row>
    <row r="38" spans="1:17" ht="24.95" customHeight="1">
      <c r="A38" s="178"/>
      <c r="B38" s="178"/>
      <c r="C38" s="178" t="s">
        <v>424</v>
      </c>
      <c r="D38" s="178"/>
      <c r="E38" s="223"/>
      <c r="F38" s="400">
        <v>47.6</v>
      </c>
      <c r="G38" s="400">
        <v>49.5</v>
      </c>
      <c r="H38" s="400">
        <v>51.95</v>
      </c>
      <c r="I38" s="400">
        <v>54.47</v>
      </c>
      <c r="J38" s="400">
        <v>56.7</v>
      </c>
      <c r="K38" s="403" t="s">
        <v>54</v>
      </c>
      <c r="L38" s="403" t="s">
        <v>54</v>
      </c>
      <c r="M38" s="403" t="s">
        <v>54</v>
      </c>
      <c r="N38" s="403" t="s">
        <v>54</v>
      </c>
      <c r="O38" s="403" t="s">
        <v>54</v>
      </c>
      <c r="P38" s="403" t="s">
        <v>54</v>
      </c>
    </row>
    <row r="39" spans="1:17" s="523" customFormat="1" ht="24.95" customHeight="1">
      <c r="A39" s="406" t="s">
        <v>71</v>
      </c>
      <c r="B39" s="389"/>
      <c r="C39" s="177"/>
      <c r="D39" s="177"/>
      <c r="E39" s="177"/>
      <c r="F39" s="562"/>
      <c r="G39" s="562"/>
      <c r="H39" s="562"/>
      <c r="I39" s="562"/>
      <c r="J39" s="561"/>
      <c r="K39" s="561"/>
      <c r="L39" s="561"/>
      <c r="M39" s="561"/>
      <c r="N39" s="561"/>
      <c r="O39" s="561"/>
      <c r="P39" s="561"/>
      <c r="Q39" s="547"/>
    </row>
    <row r="40" spans="1:17" ht="24.95" customHeight="1">
      <c r="A40" s="178"/>
      <c r="B40" s="178" t="s">
        <v>151</v>
      </c>
      <c r="C40" s="178"/>
      <c r="D40" s="178"/>
      <c r="E40" s="178"/>
      <c r="F40" s="401"/>
      <c r="G40" s="401"/>
      <c r="H40" s="401"/>
      <c r="I40" s="401"/>
      <c r="J40" s="391"/>
      <c r="K40" s="391"/>
      <c r="L40" s="391"/>
      <c r="M40" s="391"/>
      <c r="N40" s="391"/>
      <c r="O40" s="391"/>
      <c r="P40" s="391"/>
    </row>
    <row r="41" spans="1:17" ht="24.95" customHeight="1">
      <c r="A41" s="180"/>
      <c r="B41" s="180" t="s">
        <v>28</v>
      </c>
      <c r="C41" s="180"/>
      <c r="D41" s="180"/>
      <c r="E41" s="180"/>
      <c r="F41" s="399">
        <v>2461929.7000000002</v>
      </c>
      <c r="G41" s="399">
        <v>3125164.4000000004</v>
      </c>
      <c r="H41" s="399">
        <v>4017817</v>
      </c>
      <c r="I41" s="399">
        <v>4326771.4000000004</v>
      </c>
      <c r="J41" s="399">
        <v>5075573.8</v>
      </c>
      <c r="K41" s="399">
        <v>5496800.2000000002</v>
      </c>
      <c r="L41" s="399">
        <v>6166829.5</v>
      </c>
      <c r="M41" s="399">
        <v>7222878.5</v>
      </c>
      <c r="N41" s="399">
        <v>8430561.6999999993</v>
      </c>
      <c r="O41" s="399">
        <v>9934343.9000000004</v>
      </c>
      <c r="P41" s="399">
        <v>10286748.6</v>
      </c>
    </row>
    <row r="42" spans="1:17" ht="24.95" customHeight="1">
      <c r="A42" s="178"/>
      <c r="B42" s="178"/>
      <c r="C42" s="178" t="s">
        <v>384</v>
      </c>
      <c r="D42" s="178"/>
      <c r="E42" s="223"/>
      <c r="F42" s="400">
        <v>1921029</v>
      </c>
      <c r="G42" s="400">
        <v>2425233.1</v>
      </c>
      <c r="H42" s="400">
        <v>2847771.9</v>
      </c>
      <c r="I42" s="400">
        <v>3057836</v>
      </c>
      <c r="J42" s="400">
        <v>3446808.6</v>
      </c>
      <c r="K42" s="400">
        <v>3861092.4</v>
      </c>
      <c r="L42" s="400">
        <v>4408878.5</v>
      </c>
      <c r="M42" s="400">
        <v>5049533.3</v>
      </c>
      <c r="N42" s="400">
        <v>5639503.9000000004</v>
      </c>
      <c r="O42" s="400">
        <v>6182250.7000000002</v>
      </c>
      <c r="P42" s="400">
        <v>6448500.7999999998</v>
      </c>
    </row>
    <row r="43" spans="1:17" ht="24.95" customHeight="1">
      <c r="A43" s="180"/>
      <c r="B43" s="180"/>
      <c r="C43" s="180" t="s">
        <v>385</v>
      </c>
      <c r="D43" s="180"/>
      <c r="E43" s="224"/>
      <c r="F43" s="399">
        <v>540900.69999999995</v>
      </c>
      <c r="G43" s="399">
        <v>699931.3</v>
      </c>
      <c r="H43" s="399">
        <v>1170045.1000000001</v>
      </c>
      <c r="I43" s="399">
        <v>1268935.3999999999</v>
      </c>
      <c r="J43" s="399">
        <v>1628765.2</v>
      </c>
      <c r="K43" s="399">
        <v>1635707.8</v>
      </c>
      <c r="L43" s="399">
        <v>1757951</v>
      </c>
      <c r="M43" s="399">
        <v>2173345.2000000002</v>
      </c>
      <c r="N43" s="399">
        <v>2791057.8</v>
      </c>
      <c r="O43" s="399">
        <v>3752093.2</v>
      </c>
      <c r="P43" s="399">
        <v>3838247.8</v>
      </c>
    </row>
    <row r="44" spans="1:17" ht="24.95" customHeight="1">
      <c r="A44" s="178"/>
      <c r="B44" s="178" t="s">
        <v>153</v>
      </c>
      <c r="C44" s="223"/>
      <c r="D44" s="223"/>
      <c r="E44" s="223"/>
      <c r="F44" s="400"/>
      <c r="G44" s="400"/>
      <c r="H44" s="400"/>
      <c r="I44" s="400"/>
      <c r="J44" s="400"/>
      <c r="K44" s="400"/>
      <c r="L44" s="400"/>
      <c r="M44" s="400"/>
      <c r="N44" s="400"/>
      <c r="O44" s="400"/>
      <c r="P44" s="400"/>
    </row>
    <row r="45" spans="1:17" ht="24.95" customHeight="1">
      <c r="A45" s="178"/>
      <c r="B45" s="178" t="s">
        <v>28</v>
      </c>
      <c r="C45" s="223"/>
      <c r="D45" s="223"/>
      <c r="E45" s="223"/>
      <c r="F45" s="400">
        <v>2485785.1</v>
      </c>
      <c r="G45" s="400">
        <v>2860926.4</v>
      </c>
      <c r="H45" s="400">
        <v>2817185.5</v>
      </c>
      <c r="I45" s="400">
        <v>2960443</v>
      </c>
      <c r="J45" s="400">
        <v>3271080</v>
      </c>
      <c r="K45" s="400">
        <v>3514529.5</v>
      </c>
      <c r="L45" s="400">
        <v>3800415.6</v>
      </c>
      <c r="M45" s="400">
        <v>3983056.2</v>
      </c>
      <c r="N45" s="400">
        <v>4266989.5</v>
      </c>
      <c r="O45" s="400">
        <v>4845530.3</v>
      </c>
      <c r="P45" s="400">
        <v>4947608.3</v>
      </c>
    </row>
    <row r="46" spans="1:17" ht="24.95" customHeight="1">
      <c r="A46" s="180"/>
      <c r="B46" s="180"/>
      <c r="C46" s="180" t="s">
        <v>154</v>
      </c>
      <c r="D46" s="180"/>
      <c r="E46" s="180"/>
      <c r="F46" s="399">
        <v>1711220.6</v>
      </c>
      <c r="G46" s="399">
        <v>2049936.3</v>
      </c>
      <c r="H46" s="399">
        <v>2000448.1</v>
      </c>
      <c r="I46" s="399">
        <v>2080013</v>
      </c>
      <c r="J46" s="399">
        <v>2320241.7000000002</v>
      </c>
      <c r="K46" s="399">
        <v>2452533.7999999998</v>
      </c>
      <c r="L46" s="399">
        <v>2703575.2</v>
      </c>
      <c r="M46" s="399">
        <v>2888059.7</v>
      </c>
      <c r="N46" s="399">
        <v>3180071.2</v>
      </c>
      <c r="O46" s="399">
        <v>3571281.2</v>
      </c>
      <c r="P46" s="399">
        <v>3838070.3</v>
      </c>
    </row>
    <row r="47" spans="1:17" ht="24.95" customHeight="1">
      <c r="A47" s="178"/>
      <c r="B47" s="178"/>
      <c r="C47" s="178" t="s">
        <v>155</v>
      </c>
      <c r="D47" s="178"/>
      <c r="E47" s="223"/>
      <c r="F47" s="400">
        <v>774564.5</v>
      </c>
      <c r="G47" s="400">
        <v>810990.1</v>
      </c>
      <c r="H47" s="400">
        <v>816737.4</v>
      </c>
      <c r="I47" s="400">
        <v>880430</v>
      </c>
      <c r="J47" s="400">
        <v>950838.3</v>
      </c>
      <c r="K47" s="400">
        <v>1061995.8</v>
      </c>
      <c r="L47" s="400">
        <v>1096840.3999999999</v>
      </c>
      <c r="M47" s="400">
        <v>1094996.5</v>
      </c>
      <c r="N47" s="404">
        <v>1086918.3999999999</v>
      </c>
      <c r="O47" s="404">
        <v>1274249</v>
      </c>
      <c r="P47" s="404">
        <v>1109538.1000000001</v>
      </c>
    </row>
    <row r="48" spans="1:17" ht="24.95" customHeight="1">
      <c r="A48" s="178"/>
      <c r="B48" s="178" t="s">
        <v>156</v>
      </c>
      <c r="C48" s="178"/>
      <c r="D48" s="178"/>
      <c r="E48" s="178"/>
      <c r="F48" s="400"/>
      <c r="G48" s="400"/>
      <c r="H48" s="400"/>
      <c r="I48" s="400"/>
      <c r="J48" s="400"/>
      <c r="K48" s="400"/>
      <c r="L48" s="400"/>
      <c r="M48" s="400"/>
      <c r="N48" s="400"/>
      <c r="O48" s="400"/>
      <c r="P48" s="400"/>
    </row>
    <row r="49" spans="1:16" ht="24.95" customHeight="1">
      <c r="A49" s="180"/>
      <c r="B49" s="180" t="s">
        <v>28</v>
      </c>
      <c r="C49" s="180"/>
      <c r="D49" s="180"/>
      <c r="E49" s="180"/>
      <c r="F49" s="399">
        <v>2498977.7999999998</v>
      </c>
      <c r="G49" s="399">
        <v>2894806.5</v>
      </c>
      <c r="H49" s="399">
        <v>3114065.4000000004</v>
      </c>
      <c r="I49" s="399">
        <v>3355288</v>
      </c>
      <c r="J49" s="399">
        <v>3622363</v>
      </c>
      <c r="K49" s="399">
        <v>3894086.3</v>
      </c>
      <c r="L49" s="399">
        <v>4162098</v>
      </c>
      <c r="M49" s="399">
        <v>4566808.9000000004</v>
      </c>
      <c r="N49" s="399">
        <v>4917247.4000000004</v>
      </c>
      <c r="O49" s="399">
        <v>5377849.5999999996</v>
      </c>
      <c r="P49" s="399">
        <v>5255867.5999999996</v>
      </c>
    </row>
    <row r="50" spans="1:16" ht="24.95" customHeight="1">
      <c r="A50" s="178"/>
      <c r="B50" s="178"/>
      <c r="C50" s="178" t="s">
        <v>80</v>
      </c>
      <c r="D50" s="178"/>
      <c r="E50" s="223"/>
      <c r="F50" s="400">
        <v>1911320.8</v>
      </c>
      <c r="G50" s="400">
        <v>2229154.5</v>
      </c>
      <c r="H50" s="400">
        <v>2459609.7000000002</v>
      </c>
      <c r="I50" s="400">
        <v>2640625.2000000002</v>
      </c>
      <c r="J50" s="400">
        <v>2884915.8</v>
      </c>
      <c r="K50" s="400">
        <v>3122058.3</v>
      </c>
      <c r="L50" s="400">
        <v>3343528.7</v>
      </c>
      <c r="M50" s="400">
        <v>3612054.6</v>
      </c>
      <c r="N50" s="400">
        <v>3853981.9</v>
      </c>
      <c r="O50" s="400">
        <v>4190237.6</v>
      </c>
      <c r="P50" s="400">
        <v>3931021.6</v>
      </c>
    </row>
    <row r="51" spans="1:16" ht="24.95" customHeight="1">
      <c r="A51" s="180"/>
      <c r="B51" s="180"/>
      <c r="C51" s="180" t="s">
        <v>129</v>
      </c>
      <c r="D51" s="180"/>
      <c r="E51" s="224"/>
      <c r="F51" s="399">
        <v>587657</v>
      </c>
      <c r="G51" s="399">
        <v>665652</v>
      </c>
      <c r="H51" s="399">
        <v>654455.69999999995</v>
      </c>
      <c r="I51" s="399">
        <v>714662.8</v>
      </c>
      <c r="J51" s="399">
        <v>737447.2</v>
      </c>
      <c r="K51" s="399">
        <v>772028</v>
      </c>
      <c r="L51" s="399">
        <v>818569.3</v>
      </c>
      <c r="M51" s="399">
        <v>954754.3</v>
      </c>
      <c r="N51" s="405">
        <v>1063265.5</v>
      </c>
      <c r="O51" s="405">
        <v>1187612</v>
      </c>
      <c r="P51" s="405">
        <v>1324846</v>
      </c>
    </row>
    <row r="52" spans="1:16" ht="24.95" customHeight="1">
      <c r="A52" s="178"/>
      <c r="B52" s="178" t="s">
        <v>486</v>
      </c>
      <c r="C52" s="223"/>
      <c r="D52" s="223"/>
      <c r="E52" s="223"/>
      <c r="F52" s="400"/>
      <c r="G52" s="400"/>
      <c r="H52" s="400"/>
      <c r="I52" s="400"/>
      <c r="J52" s="400"/>
      <c r="K52" s="400"/>
      <c r="L52" s="400"/>
      <c r="M52" s="400"/>
      <c r="N52" s="400"/>
      <c r="O52" s="400"/>
      <c r="P52" s="400"/>
    </row>
    <row r="53" spans="1:16" ht="24.95" customHeight="1">
      <c r="A53" s="180"/>
      <c r="B53" s="180" t="s">
        <v>28</v>
      </c>
      <c r="C53" s="224"/>
      <c r="D53" s="224"/>
      <c r="E53" s="224"/>
      <c r="F53" s="399"/>
      <c r="G53" s="399"/>
      <c r="H53" s="399"/>
      <c r="I53" s="399"/>
      <c r="J53" s="399"/>
      <c r="K53" s="399"/>
      <c r="L53" s="399" t="s">
        <v>17</v>
      </c>
      <c r="M53" s="399"/>
      <c r="N53" s="399"/>
      <c r="O53" s="399"/>
      <c r="P53" s="399"/>
    </row>
    <row r="54" spans="1:16" ht="24.95" customHeight="1">
      <c r="A54" s="178"/>
      <c r="B54" s="178"/>
      <c r="C54" s="178" t="s">
        <v>417</v>
      </c>
      <c r="D54" s="178"/>
      <c r="E54" s="223"/>
      <c r="F54" s="400">
        <v>7410.8</v>
      </c>
      <c r="G54" s="400">
        <v>-11051.9</v>
      </c>
      <c r="H54" s="400">
        <v>-271147.3</v>
      </c>
      <c r="I54" s="400">
        <v>-366992.3</v>
      </c>
      <c r="J54" s="400">
        <v>-357409.8</v>
      </c>
      <c r="K54" s="400">
        <v>-400648.5</v>
      </c>
      <c r="L54" s="400">
        <v>-371261.9</v>
      </c>
      <c r="M54" s="400">
        <v>-546811.19999999995</v>
      </c>
      <c r="N54" s="400">
        <v>-619135.30000000005</v>
      </c>
      <c r="O54" s="400">
        <v>-498877.9</v>
      </c>
      <c r="P54" s="400">
        <v>-231762.9</v>
      </c>
    </row>
    <row r="55" spans="1:16" ht="24.95" customHeight="1">
      <c r="A55" s="180"/>
      <c r="B55" s="180"/>
      <c r="C55" s="180" t="s">
        <v>418</v>
      </c>
      <c r="D55" s="180"/>
      <c r="E55" s="224"/>
      <c r="F55" s="402">
        <v>246366.8</v>
      </c>
      <c r="G55" s="402">
        <v>216060.7</v>
      </c>
      <c r="H55" s="402">
        <v>-8334.7999999999993</v>
      </c>
      <c r="I55" s="402">
        <v>-111237.2</v>
      </c>
      <c r="J55" s="402">
        <v>-83478.5</v>
      </c>
      <c r="K55" s="402">
        <v>-95529.9</v>
      </c>
      <c r="L55" s="399">
        <v>-56710.5</v>
      </c>
      <c r="M55" s="399">
        <v>-200837.5</v>
      </c>
      <c r="N55" s="399">
        <v>-210848.1</v>
      </c>
      <c r="O55" s="399">
        <v>-25858.2</v>
      </c>
      <c r="P55" s="399">
        <v>301352.3</v>
      </c>
    </row>
    <row r="56" spans="1:16" ht="24.95" customHeight="1">
      <c r="A56" s="190" t="s">
        <v>24</v>
      </c>
      <c r="B56" s="70"/>
      <c r="C56" s="70"/>
      <c r="D56" s="70"/>
      <c r="E56" s="70"/>
      <c r="F56" s="70"/>
      <c r="G56" s="70"/>
      <c r="H56" s="70"/>
      <c r="I56" s="70"/>
      <c r="J56" s="70"/>
      <c r="K56" s="70"/>
      <c r="L56" s="70"/>
      <c r="M56" s="70"/>
      <c r="N56" s="70"/>
      <c r="O56" s="70"/>
      <c r="P56" s="70"/>
    </row>
    <row r="57" spans="1:16" ht="10.5" customHeight="1">
      <c r="A57" s="16"/>
    </row>
    <row r="58" spans="1:16" ht="18">
      <c r="A58" s="710"/>
      <c r="B58" s="710"/>
      <c r="C58" s="710"/>
      <c r="D58" s="710"/>
      <c r="E58" s="710"/>
      <c r="F58" s="710"/>
      <c r="G58" s="710"/>
      <c r="H58" s="710"/>
      <c r="I58" s="710"/>
      <c r="J58" s="710"/>
      <c r="K58" s="710"/>
      <c r="L58" s="710"/>
      <c r="M58" s="710"/>
      <c r="N58" s="710"/>
      <c r="O58" s="710"/>
      <c r="P58" s="710"/>
    </row>
    <row r="59" spans="1:16">
      <c r="A59" s="7"/>
      <c r="B59" s="7"/>
      <c r="C59" s="7"/>
      <c r="D59" s="7"/>
      <c r="E59" s="7"/>
      <c r="F59" s="3"/>
      <c r="G59" s="3"/>
      <c r="H59" s="3"/>
      <c r="I59" s="3"/>
      <c r="J59" s="3"/>
      <c r="K59" s="3"/>
    </row>
    <row r="60" spans="1:16">
      <c r="A60" s="7"/>
      <c r="B60" s="7"/>
      <c r="C60" s="7"/>
      <c r="D60" s="7"/>
      <c r="E60" s="7"/>
      <c r="F60" s="3"/>
      <c r="G60" s="3"/>
      <c r="H60" s="3"/>
      <c r="I60" s="3"/>
      <c r="J60" s="3"/>
      <c r="K60" s="3"/>
    </row>
    <row r="61" spans="1:16">
      <c r="A61" s="7"/>
      <c r="B61" s="7"/>
      <c r="C61" s="7"/>
      <c r="D61" s="7"/>
      <c r="E61" s="7"/>
      <c r="F61" s="3"/>
      <c r="G61" s="3"/>
      <c r="H61" s="3"/>
      <c r="I61" s="3"/>
      <c r="J61" s="3"/>
      <c r="K61" s="3"/>
    </row>
    <row r="62" spans="1:16">
      <c r="A62" s="7"/>
      <c r="B62" s="7"/>
      <c r="C62" s="7"/>
      <c r="D62" s="7"/>
      <c r="E62" s="7"/>
      <c r="F62" s="7"/>
      <c r="G62" s="7"/>
      <c r="H62" s="7"/>
      <c r="I62" s="7"/>
      <c r="J62" s="7"/>
      <c r="K62" s="7"/>
    </row>
    <row r="63" spans="1:16">
      <c r="A63" s="7"/>
      <c r="B63" s="7"/>
      <c r="C63" s="7"/>
      <c r="D63" s="7"/>
      <c r="E63" s="7"/>
      <c r="F63" s="7"/>
      <c r="G63" s="7"/>
      <c r="H63" s="7"/>
      <c r="I63" s="7"/>
      <c r="J63" s="7"/>
      <c r="K63" s="7"/>
    </row>
    <row r="64" spans="1:16">
      <c r="A64" s="7"/>
      <c r="B64" s="7"/>
      <c r="C64" s="7"/>
      <c r="D64" s="7"/>
      <c r="E64" s="7"/>
      <c r="F64" s="7"/>
      <c r="G64" s="7"/>
      <c r="H64" s="7"/>
      <c r="I64" s="7"/>
      <c r="J64" s="7"/>
      <c r="K64" s="7"/>
    </row>
    <row r="65" spans="1:11">
      <c r="A65" s="7"/>
      <c r="B65" s="7"/>
      <c r="C65" s="7"/>
      <c r="D65" s="7"/>
      <c r="E65" s="7"/>
      <c r="F65" s="7"/>
      <c r="G65" s="7"/>
      <c r="H65" s="7"/>
      <c r="I65" s="7"/>
      <c r="J65" s="7"/>
      <c r="K65" s="7"/>
    </row>
    <row r="66" spans="1:11">
      <c r="A66" s="7"/>
      <c r="B66" s="7"/>
      <c r="C66" s="7"/>
      <c r="D66" s="7"/>
      <c r="E66" s="7"/>
      <c r="F66" s="7"/>
      <c r="G66" s="7"/>
      <c r="H66" s="7"/>
      <c r="I66" s="7"/>
      <c r="J66" s="7"/>
      <c r="K66" s="7"/>
    </row>
    <row r="67" spans="1:11">
      <c r="A67" s="7"/>
      <c r="B67" s="7"/>
      <c r="C67" s="7"/>
      <c r="D67" s="7"/>
      <c r="E67" s="7"/>
      <c r="F67" s="7"/>
      <c r="G67" s="7"/>
      <c r="H67" s="7"/>
      <c r="I67" s="7"/>
      <c r="J67" s="7"/>
      <c r="K67" s="7"/>
    </row>
    <row r="68" spans="1:11">
      <c r="A68" s="7"/>
      <c r="B68" s="7"/>
      <c r="C68" s="7"/>
      <c r="D68" s="7"/>
      <c r="E68" s="7"/>
      <c r="F68" s="7"/>
      <c r="G68" s="7"/>
      <c r="H68" s="7"/>
      <c r="I68" s="7"/>
      <c r="J68" s="7"/>
      <c r="K68" s="7"/>
    </row>
    <row r="69" spans="1:11">
      <c r="A69" s="7"/>
      <c r="B69" s="7"/>
      <c r="C69" s="7"/>
      <c r="D69" s="7"/>
      <c r="E69" s="7"/>
      <c r="F69" s="7"/>
      <c r="G69" s="7"/>
      <c r="H69" s="7"/>
      <c r="I69" s="7"/>
      <c r="J69" s="7"/>
      <c r="K69" s="7"/>
    </row>
    <row r="70" spans="1:11">
      <c r="A70" s="7"/>
      <c r="B70" s="7"/>
      <c r="C70" s="7"/>
      <c r="D70" s="7"/>
      <c r="E70" s="7"/>
      <c r="F70" s="7"/>
      <c r="G70" s="7"/>
      <c r="H70" s="7"/>
      <c r="I70" s="7"/>
      <c r="J70" s="7"/>
      <c r="K70" s="7"/>
    </row>
    <row r="71" spans="1:11">
      <c r="A71" s="7"/>
      <c r="B71" s="7"/>
      <c r="C71" s="7"/>
      <c r="D71" s="7"/>
      <c r="E71" s="7"/>
      <c r="F71" s="7"/>
      <c r="G71" s="7"/>
      <c r="H71" s="7"/>
      <c r="I71" s="7"/>
      <c r="J71" s="7"/>
      <c r="K71" s="7"/>
    </row>
    <row r="72" spans="1:11">
      <c r="A72" s="7"/>
      <c r="B72" s="7"/>
      <c r="C72" s="7"/>
      <c r="D72" s="7"/>
      <c r="E72" s="7"/>
      <c r="F72" s="7"/>
      <c r="G72" s="7"/>
      <c r="H72" s="7"/>
      <c r="I72" s="7"/>
      <c r="J72" s="7"/>
      <c r="K72" s="7"/>
    </row>
    <row r="73" spans="1:11">
      <c r="A73" s="7"/>
      <c r="B73" s="7"/>
      <c r="C73" s="7"/>
      <c r="D73" s="7"/>
      <c r="E73" s="7"/>
      <c r="F73" s="7"/>
      <c r="G73" s="7"/>
      <c r="H73" s="7"/>
      <c r="I73" s="7"/>
      <c r="J73" s="7"/>
      <c r="K73" s="7"/>
    </row>
  </sheetData>
  <sheetProtection selectLockedCells="1"/>
  <customSheetViews>
    <customSheetView guid="{692423B7-2A5C-4718-9D74-3B575C0A7CDC}" scale="180" showPageBreaks="1" showGridLines="0" printArea="1" view="pageBreakPreview" topLeftCell="A19">
      <selection activeCell="B24" sqref="B24:E24"/>
      <pageMargins left="0.19685039370078741" right="0.19685039370078741" top="0.59055118110236227" bottom="0.59055118110236227" header="0" footer="0"/>
      <printOptions horizontalCentered="1"/>
      <pageSetup scale="40" orientation="portrait" r:id="rId1"/>
      <headerFooter alignWithMargins="0">
        <oddHeader xml:space="preserve">&amp;C
</oddHeader>
      </headerFooter>
    </customSheetView>
    <customSheetView guid="{409AC1F2-8A04-4243-9FD4-B5D675E840D6}" showPageBreaks="1" showGridLines="0" printArea="1" view="pageBreakPreview">
      <pane xSplit="5" ySplit="4" topLeftCell="I38" activePane="bottomRight" state="frozen"/>
      <selection pane="bottomRight" activeCell="D41" sqref="D41"/>
      <pageMargins left="0.19685039370078741" right="0.19685039370078741" top="0.59055118110236227" bottom="0.59055118110236227" header="0" footer="0"/>
      <printOptions horizontalCentered="1"/>
      <pageSetup scale="40" orientation="portrait" r:id="rId2"/>
      <headerFooter alignWithMargins="0">
        <oddHeader xml:space="preserve">&amp;C
</oddHeader>
      </headerFooter>
    </customSheetView>
    <customSheetView guid="{C740BF27-E38C-4B82-B56C-203CA6875CAB}" showPageBreaks="1" showGridLines="0" view="pageBreakPreview">
      <pane xSplit="5" ySplit="4" topLeftCell="M5" activePane="bottomRight" state="frozen"/>
      <selection pane="bottomRight" activeCell="B28" sqref="B28"/>
      <pageMargins left="0.19685039370078741" right="0.19685039370078741" top="0.59055118110236227" bottom="0.59055118110236227" header="0" footer="0"/>
      <printOptions horizontalCentered="1"/>
      <pageSetup scale="40" orientation="portrait" r:id="rId3"/>
      <headerFooter alignWithMargins="0">
        <oddHeader xml:space="preserve">&amp;C
</oddHeader>
      </headerFooter>
    </customSheetView>
  </customSheetViews>
  <mergeCells count="4">
    <mergeCell ref="A4:E4"/>
    <mergeCell ref="C35:E35"/>
    <mergeCell ref="A58:P58"/>
    <mergeCell ref="B24:E24"/>
  </mergeCells>
  <printOptions horizontalCentered="1"/>
  <pageMargins left="0.19685039370078741" right="0.19685039370078741" top="0.59055118110236227" bottom="0.59055118110236227" header="0" footer="0"/>
  <pageSetup scale="45" orientation="portrait" r:id="rId4"/>
  <headerFooter alignWithMargins="0">
    <oddHeader xml:space="preserve">&amp;C
</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19</vt:i4>
      </vt:variant>
    </vt:vector>
  </HeadingPairs>
  <TitlesOfParts>
    <vt:vector size="38" baseType="lpstr">
      <vt:lpstr>C1 (Pág. 9)</vt:lpstr>
      <vt:lpstr>C1 (Pág. 10)</vt:lpstr>
      <vt:lpstr>C1 (Pág. 11)</vt:lpstr>
      <vt:lpstr>C2 (Pág. 12)</vt:lpstr>
      <vt:lpstr>C2 (Pág. 13)</vt:lpstr>
      <vt:lpstr>C2 (Pág . 14)</vt:lpstr>
      <vt:lpstr>C3 (Pág. 15)</vt:lpstr>
      <vt:lpstr>C3 (Pág. 16)</vt:lpstr>
      <vt:lpstr>C4 (Pág. 17)</vt:lpstr>
      <vt:lpstr>C4 (Pág. 18)</vt:lpstr>
      <vt:lpstr>C4 (Pág. 19)</vt:lpstr>
      <vt:lpstr>C4 (Pág. 20)</vt:lpstr>
      <vt:lpstr>C5 (Pág. 21)</vt:lpstr>
      <vt:lpstr>C5 (Pág. 22)</vt:lpstr>
      <vt:lpstr>C6 (Pág. 23)</vt:lpstr>
      <vt:lpstr>C7 (Pág. 24) 2010</vt:lpstr>
      <vt:lpstr>C7 (Pág. 25) 2012</vt:lpstr>
      <vt:lpstr>C7 (Pág. 26) 2014</vt:lpstr>
      <vt:lpstr>C7 (Pág. 26) 2016</vt:lpstr>
      <vt:lpstr>'C1 (Pág. 10)'!Área_de_impresión</vt:lpstr>
      <vt:lpstr>'C1 (Pág. 11)'!Área_de_impresión</vt:lpstr>
      <vt:lpstr>'C1 (Pág. 9)'!Área_de_impresión</vt:lpstr>
      <vt:lpstr>'C2 (Pág . 14)'!Área_de_impresión</vt:lpstr>
      <vt:lpstr>'C2 (Pág. 12)'!Área_de_impresión</vt:lpstr>
      <vt:lpstr>'C2 (Pág. 13)'!Área_de_impresión</vt:lpstr>
      <vt:lpstr>'C3 (Pág. 15)'!Área_de_impresión</vt:lpstr>
      <vt:lpstr>'C3 (Pág. 16)'!Área_de_impresión</vt:lpstr>
      <vt:lpstr>'C4 (Pág. 17)'!Área_de_impresión</vt:lpstr>
      <vt:lpstr>'C4 (Pág. 18)'!Área_de_impresión</vt:lpstr>
      <vt:lpstr>'C4 (Pág. 19)'!Área_de_impresión</vt:lpstr>
      <vt:lpstr>'C4 (Pág. 20)'!Área_de_impresión</vt:lpstr>
      <vt:lpstr>'C5 (Pág. 21)'!Área_de_impresión</vt:lpstr>
      <vt:lpstr>'C5 (Pág. 22)'!Área_de_impresión</vt:lpstr>
      <vt:lpstr>'C6 (Pág. 23)'!Área_de_impresión</vt:lpstr>
      <vt:lpstr>'C7 (Pág. 24) 2010'!Área_de_impresión</vt:lpstr>
      <vt:lpstr>'C7 (Pág. 25) 2012'!Área_de_impresión</vt:lpstr>
      <vt:lpstr>'C7 (Pág. 26) 2014'!Área_de_impresión</vt:lpstr>
      <vt:lpstr>'C7 (Pág. 26) 2016'!Área_de_impresión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Agenda 2011</dc:title>
  <dc:creator>Ing. Roberto Garciamoreno Salgado</dc:creator>
  <cp:keywords>Formulas</cp:keywords>
  <cp:lastModifiedBy>DE-SOCIAL</cp:lastModifiedBy>
  <cp:lastPrinted>2018-12-04T16:44:03Z</cp:lastPrinted>
  <dcterms:created xsi:type="dcterms:W3CDTF">1999-05-14T22:35:26Z</dcterms:created>
  <dcterms:modified xsi:type="dcterms:W3CDTF">2018-12-10T22:34:17Z</dcterms:modified>
  <cp:category>Cuadros</cp:category>
</cp:coreProperties>
</file>