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xml"/>
  <Override PartName="/xl/charts/chart2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5.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6.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17.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1925" yWindow="570" windowWidth="16875" windowHeight="12195" tabRatio="601"/>
  </bookViews>
  <sheets>
    <sheet name="Portada" sheetId="49" r:id="rId1"/>
    <sheet name="Hoja2" sheetId="50" r:id="rId2"/>
    <sheet name="Directorio" sheetId="51" r:id="rId3"/>
    <sheet name="Contenido " sheetId="52" r:id="rId4"/>
    <sheet name="presentacion " sheetId="53" r:id="rId5"/>
    <sheet name="1" sheetId="32" r:id="rId6"/>
    <sheet name="1.1" sheetId="41" r:id="rId7"/>
    <sheet name="CUADRO1.1N" sheetId="1" r:id="rId8"/>
    <sheet name="GRAF.1.1" sheetId="2" r:id="rId9"/>
    <sheet name="CUADRO1.1.1N" sheetId="3" r:id="rId10"/>
    <sheet name="GRAF.1.1.1" sheetId="4" r:id="rId11"/>
    <sheet name="CUADRO1.1.2N" sheetId="5" r:id="rId12"/>
    <sheet name="GRAF.1.1.2" sheetId="6" r:id="rId13"/>
    <sheet name="1.2" sheetId="42" r:id="rId14"/>
    <sheet name="CUADRO1.2E" sheetId="7" r:id="rId15"/>
    <sheet name="GRAF.1.2" sheetId="8" r:id="rId16"/>
    <sheet name="CUADRO1.2.1E" sheetId="9" r:id="rId17"/>
    <sheet name="GRAF.1.2.1" sheetId="10" r:id="rId18"/>
    <sheet name="CUADRO1.2.2E" sheetId="11" r:id="rId19"/>
    <sheet name="GRAF.1.2.2" sheetId="12" r:id="rId20"/>
    <sheet name="1.3" sheetId="43" r:id="rId21"/>
    <sheet name="CUADRO1.3" sheetId="13" r:id="rId22"/>
    <sheet name="2" sheetId="44" r:id="rId23"/>
    <sheet name="2.1" sheetId="45" r:id="rId24"/>
    <sheet name="CUADRO2.1NC" sheetId="14" r:id="rId25"/>
    <sheet name="GRAF.2.1" sheetId="15" r:id="rId26"/>
    <sheet name="CUADRO2.1.1NC" sheetId="16" r:id="rId27"/>
    <sheet name="GRAF.2.1.1" sheetId="17" r:id="rId28"/>
    <sheet name="CUADRO2.1.2NC" sheetId="18" r:id="rId29"/>
    <sheet name="GRAF.2.1.2" sheetId="19" r:id="rId30"/>
    <sheet name="2.2" sheetId="46" r:id="rId31"/>
    <sheet name="CUADRO2.2EC" sheetId="20" r:id="rId32"/>
    <sheet name="GRAF.2.2" sheetId="21" r:id="rId33"/>
    <sheet name="CUADRO2.2.1EC" sheetId="22" r:id="rId34"/>
    <sheet name="GRAF.2.2.1" sheetId="23" r:id="rId35"/>
    <sheet name="CUADRO2.2.2EC" sheetId="24" r:id="rId36"/>
    <sheet name="GRAF.2.2.2" sheetId="25" r:id="rId37"/>
    <sheet name="2.3" sheetId="47" r:id="rId38"/>
    <sheet name="CUADRO2.3C" sheetId="26" r:id="rId39"/>
    <sheet name="3" sheetId="48" r:id="rId40"/>
    <sheet name="CUADRO3.1" sheetId="27" r:id="rId41"/>
    <sheet name="GRAF.3.1" sheetId="28" r:id="rId42"/>
    <sheet name="CUADRO3.2" sheetId="29" r:id="rId43"/>
    <sheet name="GRAF.3.2" sheetId="30" r:id="rId44"/>
    <sheet name="1IPI" sheetId="31" r:id="rId45"/>
    <sheet name="metodologia" sheetId="54" r:id="rId46"/>
    <sheet name="Hoja1" sheetId="55" r:id="rId47"/>
    <sheet name="Hoja3" sheetId="56" r:id="rId48"/>
    <sheet name="Hoja4" sheetId="57" r:id="rId49"/>
    <sheet name="Glosario" sheetId="58" r:id="rId50"/>
    <sheet name="Hoja6" sheetId="59" r:id="rId51"/>
    <sheet name="Hoja7" sheetId="60" r:id="rId52"/>
    <sheet name="Hoja8" sheetId="61" r:id="rId53"/>
    <sheet name="Hoja9" sheetId="67" r:id="rId54"/>
    <sheet name="Hoja10" sheetId="63" r:id="rId55"/>
    <sheet name="Hoja11" sheetId="64" r:id="rId56"/>
    <sheet name="Simbolos" sheetId="65" r:id="rId57"/>
    <sheet name="Hoja13" sheetId="66" r:id="rId58"/>
  </sheets>
  <definedNames>
    <definedName name="_xlnm.Print_Area" localSheetId="5">'1'!$A$1:$H$2</definedName>
    <definedName name="_xlnm.Print_Area" localSheetId="6">'1.1'!$A$1:$H$2</definedName>
    <definedName name="_xlnm.Print_Area" localSheetId="13">'1.2'!$A$1:$H$2</definedName>
    <definedName name="_xlnm.Print_Area" localSheetId="20">'1.3'!$A$1:$H$2</definedName>
    <definedName name="_xlnm.Print_Area" localSheetId="44">'1IPI'!$A$1:$L$60</definedName>
    <definedName name="_xlnm.Print_Area" localSheetId="22">'2'!$A$1:$H$1</definedName>
    <definedName name="_xlnm.Print_Area" localSheetId="23">'2.1'!$A$1:$H$2</definedName>
    <definedName name="_xlnm.Print_Area" localSheetId="30">'2.2'!$A$1:$H$2</definedName>
    <definedName name="_xlnm.Print_Area" localSheetId="37">'2.3'!$A$1:$H$2</definedName>
    <definedName name="_xlnm.Print_Area" localSheetId="39">'3'!$A$1:$H$2</definedName>
    <definedName name="_xlnm.Print_Area" localSheetId="9">CUADRO1.1.1N!$A$1:$K$32</definedName>
    <definedName name="_xlnm.Print_Area" localSheetId="11">CUADRO1.1.2N!$A$1:$L$33</definedName>
    <definedName name="_xlnm.Print_Area" localSheetId="7">CUADRO1.1N!$A$1:$L$33</definedName>
    <definedName name="_xlnm.Print_Area" localSheetId="16">CUADRO1.2.1E!$A$1:$K$33</definedName>
    <definedName name="_xlnm.Print_Area" localSheetId="18">CUADRO1.2.2E!$A$1:$L$31</definedName>
    <definedName name="_xlnm.Print_Area" localSheetId="14">CUADRO1.2E!$A$1:$L$33</definedName>
    <definedName name="_xlnm.Print_Area" localSheetId="21">CUADRO1.3!$A$1:$L$33</definedName>
    <definedName name="_xlnm.Print_Area" localSheetId="26">CUADRO2.1.1NC!$A$1:$K$30</definedName>
    <definedName name="_xlnm.Print_Area" localSheetId="28">CUADRO2.1.2NC!$A$1:$L$31</definedName>
    <definedName name="_xlnm.Print_Area" localSheetId="24">CUADRO2.1NC!$A$1:$L$31</definedName>
    <definedName name="_xlnm.Print_Area" localSheetId="33">CUADRO2.2.1EC!$A$1:$K$31</definedName>
    <definedName name="_xlnm.Print_Area" localSheetId="35">CUADRO2.2.2EC!$A$1:$L$31</definedName>
    <definedName name="_xlnm.Print_Area" localSheetId="31">CUADRO2.2EC!$A$1:$L$31</definedName>
    <definedName name="_xlnm.Print_Area" localSheetId="38">CUADRO2.3C!$A$1:$L$30</definedName>
    <definedName name="_xlnm.Print_Area" localSheetId="40">CUADRO3.1!$A$1:$M$30</definedName>
    <definedName name="_xlnm.Print_Area" localSheetId="42">CUADRO3.2!$A$1:$L$30</definedName>
    <definedName name="_xlnm.Print_Area" localSheetId="2">Directorio!$A$1:$L$43</definedName>
    <definedName name="_xlnm.Print_Area" localSheetId="8">GRAF.1.1!$A$1:$I$36</definedName>
    <definedName name="_xlnm.Print_Area" localSheetId="10">GRAF.1.1.1!$A$1:$J$38</definedName>
    <definedName name="_xlnm.Print_Area" localSheetId="12">GRAF.1.1.2!$A$1:$J$36</definedName>
    <definedName name="_xlnm.Print_Area" localSheetId="15">GRAF.1.2!$A$1:$I$34</definedName>
    <definedName name="_xlnm.Print_Area" localSheetId="17">GRAF.1.2.1!$A$1:$J$35</definedName>
    <definedName name="_xlnm.Print_Area" localSheetId="19">GRAF.1.2.2!$A$1:$J$36</definedName>
    <definedName name="_xlnm.Print_Area" localSheetId="25">GRAF.2.1!$A$1:$I$38</definedName>
    <definedName name="_xlnm.Print_Area" localSheetId="27">GRAF.2.1.1!$A$1:$K$38</definedName>
    <definedName name="_xlnm.Print_Area" localSheetId="29">GRAF.2.1.2!$A$1:$J$37</definedName>
    <definedName name="_xlnm.Print_Area" localSheetId="32">GRAF.2.2!$A$1:$J$36</definedName>
    <definedName name="_xlnm.Print_Area" localSheetId="34">GRAF.2.2.1!$A$1:$J$38</definedName>
    <definedName name="_xlnm.Print_Area" localSheetId="36">GRAF.2.2.2!$A$1:$J$36</definedName>
    <definedName name="_xlnm.Print_Area" localSheetId="41">GRAF.3.1!$A$1:$J$39</definedName>
    <definedName name="_xlnm.Print_Area" localSheetId="43">GRAF.3.2!$A$1:$J$39</definedName>
    <definedName name="_xlnm.Print_Area" localSheetId="54">Hoja10!$A$1:$K$16</definedName>
    <definedName name="_xlnm.Print_Area" localSheetId="1">Hoja2!$A$1:$L$41</definedName>
    <definedName name="_xlnm.Print_Area" localSheetId="47">Hoja3!$A$1:$K$21</definedName>
    <definedName name="_xlnm.Print_Area" localSheetId="48">Hoja4!$A$1:$J$23</definedName>
    <definedName name="_xlnm.Print_Area" localSheetId="4">'presentacion '!$A$1:$L$29</definedName>
  </definedNames>
  <calcPr calcId="145621" calcMode="manual"/>
</workbook>
</file>

<file path=xl/calcChain.xml><?xml version="1.0" encoding="utf-8"?>
<calcChain xmlns="http://schemas.openxmlformats.org/spreadsheetml/2006/main">
  <c r="D7" i="20" l="1"/>
  <c r="D6" i="20" s="1"/>
  <c r="E7" i="20"/>
  <c r="F7" i="20"/>
  <c r="G7" i="20"/>
  <c r="H7" i="20"/>
  <c r="I7" i="20"/>
  <c r="J7" i="20"/>
  <c r="J6" i="20" s="1"/>
  <c r="K7" i="20"/>
  <c r="L7" i="20"/>
  <c r="L6" i="20" s="1"/>
  <c r="C7" i="20"/>
  <c r="C6" i="20" s="1"/>
  <c r="B7" i="20"/>
  <c r="B6" i="20" s="1"/>
  <c r="E6" i="20"/>
  <c r="F6" i="20"/>
  <c r="G6" i="20"/>
  <c r="H6" i="20"/>
  <c r="I6" i="20"/>
  <c r="K6" i="20"/>
  <c r="J16" i="1" l="1"/>
  <c r="L16" i="1"/>
  <c r="K11" i="1"/>
  <c r="K9" i="1" s="1"/>
  <c r="L11" i="1"/>
  <c r="J11" i="1"/>
  <c r="J9" i="1" s="1"/>
  <c r="L9" i="1"/>
  <c r="K16" i="1" l="1"/>
  <c r="L8" i="1"/>
  <c r="J14" i="3"/>
  <c r="K14" i="3"/>
  <c r="K8" i="1"/>
  <c r="I8" i="3" l="1"/>
  <c r="C8" i="3" l="1"/>
  <c r="D8" i="3"/>
  <c r="E8" i="3"/>
  <c r="F8" i="3"/>
  <c r="G8" i="3"/>
  <c r="H8" i="3"/>
  <c r="J8" i="3"/>
  <c r="K8" i="3"/>
  <c r="B8" i="3" l="1"/>
  <c r="B27" i="5"/>
  <c r="B10" i="13"/>
  <c r="C10" i="13"/>
  <c r="D10" i="13"/>
  <c r="E10" i="13"/>
  <c r="F10" i="13"/>
  <c r="G10" i="13"/>
  <c r="H10" i="13"/>
  <c r="I10" i="13"/>
  <c r="J10" i="13"/>
  <c r="K10" i="13"/>
  <c r="L10" i="13"/>
  <c r="B11" i="13"/>
  <c r="C11" i="13"/>
  <c r="D11" i="13"/>
  <c r="E11" i="13"/>
  <c r="F11" i="13"/>
  <c r="G11" i="13"/>
  <c r="H11" i="13"/>
  <c r="I11" i="13"/>
  <c r="J11" i="13"/>
  <c r="K11" i="13"/>
  <c r="L11" i="13"/>
  <c r="B12" i="13"/>
  <c r="C12" i="13"/>
  <c r="D12" i="13"/>
  <c r="E12" i="13"/>
  <c r="F12" i="13"/>
  <c r="G12" i="13"/>
  <c r="H12" i="13"/>
  <c r="I12" i="13"/>
  <c r="J12" i="13"/>
  <c r="K12" i="13"/>
  <c r="L12" i="13"/>
  <c r="B13" i="13"/>
  <c r="C13" i="13"/>
  <c r="D13" i="13"/>
  <c r="E13" i="13"/>
  <c r="F13" i="13"/>
  <c r="G13" i="13"/>
  <c r="H13" i="13"/>
  <c r="I13" i="13"/>
  <c r="J13" i="13"/>
  <c r="K13" i="13"/>
  <c r="L13" i="13"/>
  <c r="B14" i="13"/>
  <c r="C14" i="13"/>
  <c r="D14" i="13"/>
  <c r="E14" i="13"/>
  <c r="F14" i="13"/>
  <c r="G14" i="13"/>
  <c r="H14" i="13"/>
  <c r="I14" i="13"/>
  <c r="J14" i="13"/>
  <c r="K14" i="13"/>
  <c r="L14" i="13"/>
  <c r="B15" i="13"/>
  <c r="C15" i="13"/>
  <c r="D15" i="13"/>
  <c r="E15" i="13"/>
  <c r="F15" i="13"/>
  <c r="G15" i="13"/>
  <c r="H15" i="13"/>
  <c r="I15" i="13"/>
  <c r="J15" i="13"/>
  <c r="K15" i="13"/>
  <c r="L15" i="13"/>
  <c r="B16" i="13"/>
  <c r="C16" i="13"/>
  <c r="D16" i="13"/>
  <c r="E16" i="13"/>
  <c r="F16" i="13"/>
  <c r="G16" i="13"/>
  <c r="H16" i="13"/>
  <c r="I16" i="13"/>
  <c r="J16" i="13"/>
  <c r="K16" i="13"/>
  <c r="L16" i="13"/>
  <c r="B17" i="13"/>
  <c r="C17" i="13"/>
  <c r="D17" i="13"/>
  <c r="E17" i="13"/>
  <c r="F17" i="13"/>
  <c r="G17" i="13"/>
  <c r="H17" i="13"/>
  <c r="I17" i="13"/>
  <c r="J17" i="13"/>
  <c r="K17" i="13"/>
  <c r="L17" i="13"/>
  <c r="B18" i="13"/>
  <c r="C18" i="13"/>
  <c r="D18" i="13"/>
  <c r="E18" i="13"/>
  <c r="F18" i="13"/>
  <c r="G18" i="13"/>
  <c r="H18" i="13"/>
  <c r="I18" i="13"/>
  <c r="J18" i="13"/>
  <c r="K18" i="13"/>
  <c r="L18" i="13"/>
  <c r="B19" i="13"/>
  <c r="C19" i="13"/>
  <c r="D19" i="13"/>
  <c r="E19" i="13"/>
  <c r="F19" i="13"/>
  <c r="G19" i="13"/>
  <c r="H19" i="13"/>
  <c r="I19" i="13"/>
  <c r="J19" i="13"/>
  <c r="K19" i="13"/>
  <c r="L19" i="13"/>
  <c r="B20" i="13"/>
  <c r="C20" i="13"/>
  <c r="D20" i="13"/>
  <c r="E20" i="13"/>
  <c r="F20" i="13"/>
  <c r="G20" i="13"/>
  <c r="H20" i="13"/>
  <c r="I20" i="13"/>
  <c r="J20" i="13"/>
  <c r="K20" i="13"/>
  <c r="L20" i="13"/>
  <c r="B21" i="13"/>
  <c r="C21" i="13"/>
  <c r="D21" i="13"/>
  <c r="E21" i="13"/>
  <c r="F21" i="13"/>
  <c r="G21" i="13"/>
  <c r="H21" i="13"/>
  <c r="I21" i="13"/>
  <c r="J21" i="13"/>
  <c r="K21" i="13"/>
  <c r="L21" i="13"/>
  <c r="B22" i="13"/>
  <c r="C22" i="13"/>
  <c r="D22" i="13"/>
  <c r="E22" i="13"/>
  <c r="F22" i="13"/>
  <c r="G22" i="13"/>
  <c r="H22" i="13"/>
  <c r="I22" i="13"/>
  <c r="J22" i="13"/>
  <c r="K22" i="13"/>
  <c r="L22" i="13"/>
  <c r="B23" i="13"/>
  <c r="C23" i="13"/>
  <c r="D23" i="13"/>
  <c r="E23" i="13"/>
  <c r="F23" i="13"/>
  <c r="G23" i="13"/>
  <c r="H23" i="13"/>
  <c r="I23" i="13"/>
  <c r="J23" i="13"/>
  <c r="K23" i="13"/>
  <c r="L23" i="13"/>
  <c r="B24" i="13"/>
  <c r="C24" i="13"/>
  <c r="D24" i="13"/>
  <c r="E24" i="13"/>
  <c r="F24" i="13"/>
  <c r="G24" i="13"/>
  <c r="H24" i="13"/>
  <c r="I24" i="13"/>
  <c r="J24" i="13"/>
  <c r="K24" i="13"/>
  <c r="L24" i="13"/>
  <c r="B25" i="13"/>
  <c r="C25" i="13"/>
  <c r="D25" i="13"/>
  <c r="E25" i="13"/>
  <c r="F25" i="13"/>
  <c r="G25" i="13"/>
  <c r="H25" i="13"/>
  <c r="I25" i="13"/>
  <c r="J25" i="13"/>
  <c r="K25" i="13"/>
  <c r="L25" i="13"/>
  <c r="B26" i="13"/>
  <c r="C26" i="13"/>
  <c r="D26" i="13"/>
  <c r="E26" i="13"/>
  <c r="F26" i="13"/>
  <c r="G26" i="13"/>
  <c r="H26" i="13"/>
  <c r="I26" i="13"/>
  <c r="J26" i="13"/>
  <c r="K26" i="13"/>
  <c r="L26" i="13"/>
  <c r="B27" i="13"/>
  <c r="C27" i="13"/>
  <c r="D27" i="13"/>
  <c r="E27" i="13"/>
  <c r="F27" i="13"/>
  <c r="G27" i="13"/>
  <c r="H27" i="13"/>
  <c r="I27" i="13"/>
  <c r="J27" i="13"/>
  <c r="K27" i="13"/>
  <c r="L27" i="13"/>
  <c r="B28" i="13"/>
  <c r="C28" i="13"/>
  <c r="D28" i="13"/>
  <c r="E28" i="13"/>
  <c r="F28" i="13"/>
  <c r="G28" i="13"/>
  <c r="H28" i="13"/>
  <c r="I28" i="13"/>
  <c r="J28" i="13"/>
  <c r="K28" i="13"/>
  <c r="L28" i="13"/>
  <c r="B29" i="13"/>
  <c r="C29" i="13"/>
  <c r="D29" i="13"/>
  <c r="E29" i="13"/>
  <c r="F29" i="13"/>
  <c r="G29" i="13"/>
  <c r="H29" i="13"/>
  <c r="I29" i="13"/>
  <c r="J29" i="13"/>
  <c r="K29" i="13"/>
  <c r="L29" i="13"/>
  <c r="B30" i="13"/>
  <c r="C30" i="13"/>
  <c r="D30" i="13"/>
  <c r="E30" i="13"/>
  <c r="F30" i="13"/>
  <c r="G30" i="13"/>
  <c r="H30" i="13"/>
  <c r="I30" i="13"/>
  <c r="J30" i="13"/>
  <c r="K30" i="13"/>
  <c r="L30" i="13"/>
  <c r="B31" i="13"/>
  <c r="C31" i="13"/>
  <c r="D31" i="13"/>
  <c r="E31" i="13"/>
  <c r="F31" i="13"/>
  <c r="G31" i="13"/>
  <c r="H31" i="13"/>
  <c r="I31" i="13"/>
  <c r="J31" i="13"/>
  <c r="K31" i="13"/>
  <c r="L31" i="13"/>
  <c r="C9" i="13"/>
  <c r="D9" i="13"/>
  <c r="E9" i="13"/>
  <c r="F9" i="13"/>
  <c r="G9" i="13"/>
  <c r="H9" i="13"/>
  <c r="I9" i="13"/>
  <c r="J9" i="13"/>
  <c r="K9" i="13"/>
  <c r="L9" i="13"/>
  <c r="C8" i="13"/>
  <c r="D8" i="13"/>
  <c r="E8" i="13"/>
  <c r="F8" i="13"/>
  <c r="G8" i="13"/>
  <c r="H8" i="13"/>
  <c r="I8" i="13"/>
  <c r="J8" i="13"/>
  <c r="K8" i="13"/>
  <c r="L8" i="13"/>
  <c r="B8" i="26"/>
  <c r="C8" i="26"/>
  <c r="D8" i="26"/>
  <c r="E8" i="26"/>
  <c r="F8" i="26"/>
  <c r="G8" i="26"/>
  <c r="H8" i="26"/>
  <c r="I8" i="26"/>
  <c r="J8" i="26"/>
  <c r="K8" i="26"/>
  <c r="L8" i="26"/>
  <c r="B9" i="26"/>
  <c r="C9" i="26"/>
  <c r="D9" i="26"/>
  <c r="E9" i="26"/>
  <c r="F9" i="26"/>
  <c r="G9" i="26"/>
  <c r="H9" i="26"/>
  <c r="I9" i="26"/>
  <c r="J9" i="26"/>
  <c r="K9" i="26"/>
  <c r="L9" i="26"/>
  <c r="B10" i="26"/>
  <c r="C10" i="26"/>
  <c r="D10" i="26"/>
  <c r="E10" i="26"/>
  <c r="F10" i="26"/>
  <c r="G10" i="26"/>
  <c r="H10" i="26"/>
  <c r="I10" i="26"/>
  <c r="J10" i="26"/>
  <c r="K10" i="26"/>
  <c r="L10" i="26"/>
  <c r="B11" i="26"/>
  <c r="C11" i="26"/>
  <c r="D11" i="26"/>
  <c r="E11" i="26"/>
  <c r="F11" i="26"/>
  <c r="G11" i="26"/>
  <c r="H11" i="26"/>
  <c r="I11" i="26"/>
  <c r="J11" i="26"/>
  <c r="K11" i="26"/>
  <c r="L11" i="26"/>
  <c r="B12" i="26"/>
  <c r="C12" i="26"/>
  <c r="D12" i="26"/>
  <c r="E12" i="26"/>
  <c r="F12" i="26"/>
  <c r="G12" i="26"/>
  <c r="H12" i="26"/>
  <c r="I12" i="26"/>
  <c r="J12" i="26"/>
  <c r="K12" i="26"/>
  <c r="L12" i="26"/>
  <c r="B13" i="26"/>
  <c r="C13" i="26"/>
  <c r="D13" i="26"/>
  <c r="E13" i="26"/>
  <c r="F13" i="26"/>
  <c r="G13" i="26"/>
  <c r="H13" i="26"/>
  <c r="I13" i="26"/>
  <c r="J13" i="26"/>
  <c r="K13" i="26"/>
  <c r="L13" i="26"/>
  <c r="B14" i="26"/>
  <c r="C14" i="26"/>
  <c r="D14" i="26"/>
  <c r="E14" i="26"/>
  <c r="F14" i="26"/>
  <c r="G14" i="26"/>
  <c r="H14" i="26"/>
  <c r="I14" i="26"/>
  <c r="J14" i="26"/>
  <c r="K14" i="26"/>
  <c r="L14" i="26"/>
  <c r="B15" i="26"/>
  <c r="C15" i="26"/>
  <c r="D15" i="26"/>
  <c r="E15" i="26"/>
  <c r="F15" i="26"/>
  <c r="G15" i="26"/>
  <c r="H15" i="26"/>
  <c r="I15" i="26"/>
  <c r="J15" i="26"/>
  <c r="K15" i="26"/>
  <c r="L15" i="26"/>
  <c r="B16" i="26"/>
  <c r="C16" i="26"/>
  <c r="D16" i="26"/>
  <c r="E16" i="26"/>
  <c r="F16" i="26"/>
  <c r="G16" i="26"/>
  <c r="H16" i="26"/>
  <c r="I16" i="26"/>
  <c r="J16" i="26"/>
  <c r="K16" i="26"/>
  <c r="L16" i="26"/>
  <c r="B17" i="26"/>
  <c r="C17" i="26"/>
  <c r="D17" i="26"/>
  <c r="E17" i="26"/>
  <c r="F17" i="26"/>
  <c r="G17" i="26"/>
  <c r="H17" i="26"/>
  <c r="I17" i="26"/>
  <c r="J17" i="26"/>
  <c r="K17" i="26"/>
  <c r="L17" i="26"/>
  <c r="B18" i="26"/>
  <c r="C18" i="26"/>
  <c r="D18" i="26"/>
  <c r="E18" i="26"/>
  <c r="F18" i="26"/>
  <c r="G18" i="26"/>
  <c r="H18" i="26"/>
  <c r="I18" i="26"/>
  <c r="J18" i="26"/>
  <c r="K18" i="26"/>
  <c r="L18" i="26"/>
  <c r="B19" i="26"/>
  <c r="C19" i="26"/>
  <c r="D19" i="26"/>
  <c r="E19" i="26"/>
  <c r="F19" i="26"/>
  <c r="G19" i="26"/>
  <c r="H19" i="26"/>
  <c r="I19" i="26"/>
  <c r="J19" i="26"/>
  <c r="K19" i="26"/>
  <c r="L19" i="26"/>
  <c r="B20" i="26"/>
  <c r="C20" i="26"/>
  <c r="D20" i="26"/>
  <c r="E20" i="26"/>
  <c r="F20" i="26"/>
  <c r="G20" i="26"/>
  <c r="H20" i="26"/>
  <c r="I20" i="26"/>
  <c r="J20" i="26"/>
  <c r="K20" i="26"/>
  <c r="L20" i="26"/>
  <c r="B21" i="26"/>
  <c r="C21" i="26"/>
  <c r="D21" i="26"/>
  <c r="E21" i="26"/>
  <c r="F21" i="26"/>
  <c r="G21" i="26"/>
  <c r="H21" i="26"/>
  <c r="I21" i="26"/>
  <c r="J21" i="26"/>
  <c r="K21" i="26"/>
  <c r="L21" i="26"/>
  <c r="B22" i="26"/>
  <c r="C22" i="26"/>
  <c r="D22" i="26"/>
  <c r="E22" i="26"/>
  <c r="F22" i="26"/>
  <c r="G22" i="26"/>
  <c r="H22" i="26"/>
  <c r="I22" i="26"/>
  <c r="J22" i="26"/>
  <c r="K22" i="26"/>
  <c r="L22" i="26"/>
  <c r="B23" i="26"/>
  <c r="C23" i="26"/>
  <c r="D23" i="26"/>
  <c r="E23" i="26"/>
  <c r="F23" i="26"/>
  <c r="G23" i="26"/>
  <c r="H23" i="26"/>
  <c r="I23" i="26"/>
  <c r="J23" i="26"/>
  <c r="K23" i="26"/>
  <c r="L23" i="26"/>
  <c r="B24" i="26"/>
  <c r="C24" i="26"/>
  <c r="D24" i="26"/>
  <c r="E24" i="26"/>
  <c r="F24" i="26"/>
  <c r="G24" i="26"/>
  <c r="H24" i="26"/>
  <c r="I24" i="26"/>
  <c r="J24" i="26"/>
  <c r="K24" i="26"/>
  <c r="L24" i="26"/>
  <c r="B25" i="26"/>
  <c r="C25" i="26"/>
  <c r="D25" i="26"/>
  <c r="E25" i="26"/>
  <c r="F25" i="26"/>
  <c r="G25" i="26"/>
  <c r="H25" i="26"/>
  <c r="I25" i="26"/>
  <c r="J25" i="26"/>
  <c r="K25" i="26"/>
  <c r="L25" i="26"/>
  <c r="B26" i="26"/>
  <c r="C26" i="26"/>
  <c r="D26" i="26"/>
  <c r="E26" i="26"/>
  <c r="F26" i="26"/>
  <c r="G26" i="26"/>
  <c r="H26" i="26"/>
  <c r="I26" i="26"/>
  <c r="J26" i="26"/>
  <c r="K26" i="26"/>
  <c r="L26" i="26"/>
  <c r="B27" i="26"/>
  <c r="C27" i="26"/>
  <c r="D27" i="26"/>
  <c r="E27" i="26"/>
  <c r="F27" i="26"/>
  <c r="G27" i="26"/>
  <c r="H27" i="26"/>
  <c r="I27" i="26"/>
  <c r="J27" i="26"/>
  <c r="K27" i="26"/>
  <c r="L27" i="26"/>
  <c r="B28" i="26"/>
  <c r="C28" i="26"/>
  <c r="D28" i="26"/>
  <c r="E28" i="26"/>
  <c r="F28" i="26"/>
  <c r="G28" i="26"/>
  <c r="H28" i="26"/>
  <c r="I28" i="26"/>
  <c r="J28" i="26"/>
  <c r="K28" i="26"/>
  <c r="L28" i="26"/>
  <c r="B29" i="26"/>
  <c r="C29" i="26"/>
  <c r="D29" i="26"/>
  <c r="E29" i="26"/>
  <c r="F29" i="26"/>
  <c r="G29" i="26"/>
  <c r="H29" i="26"/>
  <c r="I29" i="26"/>
  <c r="J29" i="26"/>
  <c r="K29" i="26"/>
  <c r="L29" i="26"/>
  <c r="C7" i="26"/>
  <c r="D7" i="26"/>
  <c r="E7" i="26"/>
  <c r="F7" i="26"/>
  <c r="G7" i="26"/>
  <c r="H7" i="26"/>
  <c r="I7" i="26"/>
  <c r="J7" i="26"/>
  <c r="K7" i="26"/>
  <c r="L7" i="26"/>
  <c r="C6" i="26"/>
  <c r="D6" i="26"/>
  <c r="E6" i="26"/>
  <c r="F6" i="26"/>
  <c r="G6" i="26"/>
  <c r="H6" i="26"/>
  <c r="I6" i="26"/>
  <c r="J6" i="26"/>
  <c r="K6" i="26"/>
  <c r="L6" i="26"/>
  <c r="B9" i="24"/>
  <c r="C9" i="24"/>
  <c r="D9" i="24"/>
  <c r="E9" i="24"/>
  <c r="F9" i="24"/>
  <c r="G9" i="24"/>
  <c r="H9" i="24"/>
  <c r="I9" i="24"/>
  <c r="J9" i="24"/>
  <c r="K9" i="24"/>
  <c r="L9" i="24"/>
  <c r="B10" i="24"/>
  <c r="C10" i="24"/>
  <c r="D10" i="24"/>
  <c r="E10" i="24"/>
  <c r="F10" i="24"/>
  <c r="G10" i="24"/>
  <c r="H10" i="24"/>
  <c r="I10" i="24"/>
  <c r="J10" i="24"/>
  <c r="K10" i="24"/>
  <c r="L10" i="24"/>
  <c r="B11" i="24"/>
  <c r="C11" i="24"/>
  <c r="D11" i="24"/>
  <c r="E11" i="24"/>
  <c r="F11" i="24"/>
  <c r="G11" i="24"/>
  <c r="H11" i="24"/>
  <c r="I11" i="24"/>
  <c r="J11" i="24"/>
  <c r="K11" i="24"/>
  <c r="L11" i="24"/>
  <c r="B12" i="24"/>
  <c r="C12" i="24"/>
  <c r="D12" i="24"/>
  <c r="E12" i="24"/>
  <c r="F12" i="24"/>
  <c r="G12" i="24"/>
  <c r="H12" i="24"/>
  <c r="I12" i="24"/>
  <c r="J12" i="24"/>
  <c r="K12" i="24"/>
  <c r="L12" i="24"/>
  <c r="B13" i="24"/>
  <c r="C13" i="24"/>
  <c r="D13" i="24"/>
  <c r="E13" i="24"/>
  <c r="F13" i="24"/>
  <c r="G13" i="24"/>
  <c r="H13" i="24"/>
  <c r="I13" i="24"/>
  <c r="J13" i="24"/>
  <c r="K13" i="24"/>
  <c r="L13" i="24"/>
  <c r="B14" i="24"/>
  <c r="C14" i="24"/>
  <c r="D14" i="24"/>
  <c r="E14" i="24"/>
  <c r="F14" i="24"/>
  <c r="G14" i="24"/>
  <c r="H14" i="24"/>
  <c r="I14" i="24"/>
  <c r="J14" i="24"/>
  <c r="K14" i="24"/>
  <c r="L14" i="24"/>
  <c r="B15" i="24"/>
  <c r="C15" i="24"/>
  <c r="D15" i="24"/>
  <c r="E15" i="24"/>
  <c r="F15" i="24"/>
  <c r="G15" i="24"/>
  <c r="H15" i="24"/>
  <c r="I15" i="24"/>
  <c r="J15" i="24"/>
  <c r="K15" i="24"/>
  <c r="L15" i="24"/>
  <c r="B16" i="24"/>
  <c r="C16" i="24"/>
  <c r="D16" i="24"/>
  <c r="E16" i="24"/>
  <c r="F16" i="24"/>
  <c r="G16" i="24"/>
  <c r="H16" i="24"/>
  <c r="I16" i="24"/>
  <c r="J16" i="24"/>
  <c r="K16" i="24"/>
  <c r="L16" i="24"/>
  <c r="B17" i="24"/>
  <c r="C17" i="24"/>
  <c r="D17" i="24"/>
  <c r="E17" i="24"/>
  <c r="F17" i="24"/>
  <c r="G17" i="24"/>
  <c r="H17" i="24"/>
  <c r="I17" i="24"/>
  <c r="J17" i="24"/>
  <c r="K17" i="24"/>
  <c r="L17" i="24"/>
  <c r="B18" i="24"/>
  <c r="C18" i="24"/>
  <c r="D18" i="24"/>
  <c r="E18" i="24"/>
  <c r="F18" i="24"/>
  <c r="G18" i="24"/>
  <c r="H18" i="24"/>
  <c r="I18" i="24"/>
  <c r="J18" i="24"/>
  <c r="K18" i="24"/>
  <c r="L18" i="24"/>
  <c r="B19" i="24"/>
  <c r="C19" i="24"/>
  <c r="D19" i="24"/>
  <c r="E19" i="24"/>
  <c r="F19" i="24"/>
  <c r="G19" i="24"/>
  <c r="H19" i="24"/>
  <c r="I19" i="24"/>
  <c r="J19" i="24"/>
  <c r="K19" i="24"/>
  <c r="L19" i="24"/>
  <c r="B20" i="24"/>
  <c r="C20" i="24"/>
  <c r="D20" i="24"/>
  <c r="E20" i="24"/>
  <c r="F20" i="24"/>
  <c r="G20" i="24"/>
  <c r="H20" i="24"/>
  <c r="I20" i="24"/>
  <c r="J20" i="24"/>
  <c r="K20" i="24"/>
  <c r="L20" i="24"/>
  <c r="B21" i="24"/>
  <c r="C21" i="24"/>
  <c r="D21" i="24"/>
  <c r="E21" i="24"/>
  <c r="F21" i="24"/>
  <c r="G21" i="24"/>
  <c r="H21" i="24"/>
  <c r="I21" i="24"/>
  <c r="J21" i="24"/>
  <c r="K21" i="24"/>
  <c r="L21" i="24"/>
  <c r="B22" i="24"/>
  <c r="C22" i="24"/>
  <c r="D22" i="24"/>
  <c r="E22" i="24"/>
  <c r="F22" i="24"/>
  <c r="G22" i="24"/>
  <c r="H22" i="24"/>
  <c r="I22" i="24"/>
  <c r="J22" i="24"/>
  <c r="K22" i="24"/>
  <c r="L22" i="24"/>
  <c r="B23" i="24"/>
  <c r="C23" i="24"/>
  <c r="D23" i="24"/>
  <c r="E23" i="24"/>
  <c r="F23" i="24"/>
  <c r="G23" i="24"/>
  <c r="H23" i="24"/>
  <c r="I23" i="24"/>
  <c r="J23" i="24"/>
  <c r="K23" i="24"/>
  <c r="L23" i="24"/>
  <c r="B24" i="24"/>
  <c r="C24" i="24"/>
  <c r="D24" i="24"/>
  <c r="E24" i="24"/>
  <c r="F24" i="24"/>
  <c r="G24" i="24"/>
  <c r="H24" i="24"/>
  <c r="I24" i="24"/>
  <c r="J24" i="24"/>
  <c r="K24" i="24"/>
  <c r="L24" i="24"/>
  <c r="B25" i="24"/>
  <c r="C25" i="24"/>
  <c r="D25" i="24"/>
  <c r="E25" i="24"/>
  <c r="F25" i="24"/>
  <c r="G25" i="24"/>
  <c r="H25" i="24"/>
  <c r="I25" i="24"/>
  <c r="J25" i="24"/>
  <c r="K25" i="24"/>
  <c r="L25" i="24"/>
  <c r="B26" i="24"/>
  <c r="C26" i="24"/>
  <c r="D26" i="24"/>
  <c r="E26" i="24"/>
  <c r="F26" i="24"/>
  <c r="G26" i="24"/>
  <c r="H26" i="24"/>
  <c r="I26" i="24"/>
  <c r="J26" i="24"/>
  <c r="K26" i="24"/>
  <c r="L26" i="24"/>
  <c r="B27" i="24"/>
  <c r="C27" i="24"/>
  <c r="D27" i="24"/>
  <c r="E27" i="24"/>
  <c r="F27" i="24"/>
  <c r="G27" i="24"/>
  <c r="H27" i="24"/>
  <c r="I27" i="24"/>
  <c r="J27" i="24"/>
  <c r="K27" i="24"/>
  <c r="L27" i="24"/>
  <c r="B28" i="24"/>
  <c r="C28" i="24"/>
  <c r="D28" i="24"/>
  <c r="E28" i="24"/>
  <c r="F28" i="24"/>
  <c r="G28" i="24"/>
  <c r="H28" i="24"/>
  <c r="I28" i="24"/>
  <c r="J28" i="24"/>
  <c r="K28" i="24"/>
  <c r="L28" i="24"/>
  <c r="B29" i="24"/>
  <c r="C29" i="24"/>
  <c r="D29" i="24"/>
  <c r="E29" i="24"/>
  <c r="F29" i="24"/>
  <c r="G29" i="24"/>
  <c r="H29" i="24"/>
  <c r="I29" i="24"/>
  <c r="J29" i="24"/>
  <c r="K29" i="24"/>
  <c r="L29" i="24"/>
  <c r="C8" i="24"/>
  <c r="D8" i="24"/>
  <c r="D7" i="24" s="1"/>
  <c r="D6" i="24" s="1"/>
  <c r="E8" i="24"/>
  <c r="F8" i="24"/>
  <c r="F7" i="24" s="1"/>
  <c r="F6" i="24" s="1"/>
  <c r="G8" i="24"/>
  <c r="H8" i="24"/>
  <c r="H7" i="24" s="1"/>
  <c r="H6" i="24" s="1"/>
  <c r="I8" i="24"/>
  <c r="J8" i="24"/>
  <c r="J7" i="24" s="1"/>
  <c r="J6" i="24" s="1"/>
  <c r="K8" i="24"/>
  <c r="L8" i="24"/>
  <c r="L7" i="24" s="1"/>
  <c r="E29" i="22"/>
  <c r="C29" i="22"/>
  <c r="D29" i="22"/>
  <c r="B16" i="22"/>
  <c r="C16" i="22"/>
  <c r="D16" i="22"/>
  <c r="E16" i="22"/>
  <c r="F16" i="22"/>
  <c r="G16" i="22"/>
  <c r="H16" i="22"/>
  <c r="I16" i="22"/>
  <c r="J16" i="22"/>
  <c r="K16" i="22"/>
  <c r="B17" i="22"/>
  <c r="C17" i="22"/>
  <c r="D17" i="22"/>
  <c r="E17" i="22"/>
  <c r="F17" i="22"/>
  <c r="G17" i="22"/>
  <c r="H17" i="22"/>
  <c r="I17" i="22"/>
  <c r="J17" i="22"/>
  <c r="K17" i="22"/>
  <c r="B18" i="22"/>
  <c r="C18" i="22"/>
  <c r="D18" i="22"/>
  <c r="E18" i="22"/>
  <c r="F18" i="22"/>
  <c r="G18" i="22"/>
  <c r="H18" i="22"/>
  <c r="I18" i="22"/>
  <c r="J18" i="22"/>
  <c r="K18" i="22"/>
  <c r="B19" i="22"/>
  <c r="C19" i="22"/>
  <c r="D19" i="22"/>
  <c r="E19" i="22"/>
  <c r="F19" i="22"/>
  <c r="G19" i="22"/>
  <c r="H19" i="22"/>
  <c r="I19" i="22"/>
  <c r="J19" i="22"/>
  <c r="K19" i="22"/>
  <c r="B20" i="22"/>
  <c r="C20" i="22"/>
  <c r="D20" i="22"/>
  <c r="E20" i="22"/>
  <c r="F20" i="22"/>
  <c r="G20" i="22"/>
  <c r="H20" i="22"/>
  <c r="I20" i="22"/>
  <c r="J20" i="22"/>
  <c r="K20" i="22"/>
  <c r="B21" i="22"/>
  <c r="C21" i="22"/>
  <c r="D21" i="22"/>
  <c r="E21" i="22"/>
  <c r="F21" i="22"/>
  <c r="G21" i="22"/>
  <c r="H21" i="22"/>
  <c r="I21" i="22"/>
  <c r="J21" i="22"/>
  <c r="K21" i="22"/>
  <c r="B22" i="22"/>
  <c r="C22" i="22"/>
  <c r="D22" i="22"/>
  <c r="E22" i="22"/>
  <c r="F22" i="22"/>
  <c r="G22" i="22"/>
  <c r="H22" i="22"/>
  <c r="I22" i="22"/>
  <c r="J22" i="22"/>
  <c r="K22" i="22"/>
  <c r="B23" i="22"/>
  <c r="C23" i="22"/>
  <c r="D23" i="22"/>
  <c r="E23" i="22"/>
  <c r="F23" i="22"/>
  <c r="G23" i="22"/>
  <c r="H23" i="22"/>
  <c r="I23" i="22"/>
  <c r="J23" i="22"/>
  <c r="K23" i="22"/>
  <c r="B24" i="22"/>
  <c r="C24" i="22"/>
  <c r="D24" i="22"/>
  <c r="E24" i="22"/>
  <c r="F24" i="22"/>
  <c r="G24" i="22"/>
  <c r="H24" i="22"/>
  <c r="I24" i="22"/>
  <c r="J24" i="22"/>
  <c r="K24" i="22"/>
  <c r="B25" i="22"/>
  <c r="C25" i="22"/>
  <c r="D25" i="22"/>
  <c r="E25" i="22"/>
  <c r="F25" i="22"/>
  <c r="G25" i="22"/>
  <c r="H25" i="22"/>
  <c r="I25" i="22"/>
  <c r="J25" i="22"/>
  <c r="K25" i="22"/>
  <c r="B26" i="22"/>
  <c r="C26" i="22"/>
  <c r="D26" i="22"/>
  <c r="E26" i="22"/>
  <c r="F26" i="22"/>
  <c r="G26" i="22"/>
  <c r="H26" i="22"/>
  <c r="I26" i="22"/>
  <c r="J26" i="22"/>
  <c r="K26" i="22"/>
  <c r="B27" i="22"/>
  <c r="C27" i="22"/>
  <c r="D27" i="22"/>
  <c r="E27" i="22"/>
  <c r="F27" i="22"/>
  <c r="G27" i="22"/>
  <c r="H27" i="22"/>
  <c r="I27" i="22"/>
  <c r="J27" i="22"/>
  <c r="K27" i="22"/>
  <c r="B28" i="22"/>
  <c r="C28" i="22"/>
  <c r="D28" i="22"/>
  <c r="E28" i="22"/>
  <c r="F28" i="22"/>
  <c r="G28" i="22"/>
  <c r="H28" i="22"/>
  <c r="I28" i="22"/>
  <c r="J28" i="22"/>
  <c r="K28" i="22"/>
  <c r="B29" i="22"/>
  <c r="F29" i="22"/>
  <c r="G29" i="22"/>
  <c r="H29" i="22"/>
  <c r="I29" i="22"/>
  <c r="J29" i="22"/>
  <c r="K29" i="22"/>
  <c r="C15" i="22"/>
  <c r="D15" i="22"/>
  <c r="E15" i="22"/>
  <c r="F15" i="22"/>
  <c r="G15" i="22"/>
  <c r="H15" i="22"/>
  <c r="I15" i="22"/>
  <c r="J15" i="22"/>
  <c r="K15" i="22"/>
  <c r="C14" i="22"/>
  <c r="D14" i="22"/>
  <c r="E14" i="22"/>
  <c r="F14" i="22"/>
  <c r="G14" i="22"/>
  <c r="H14" i="22"/>
  <c r="I14" i="22"/>
  <c r="J14" i="22"/>
  <c r="K14" i="22"/>
  <c r="C13" i="22"/>
  <c r="D13" i="22"/>
  <c r="E13" i="22"/>
  <c r="F13" i="22"/>
  <c r="G13" i="22"/>
  <c r="H13" i="22"/>
  <c r="I13" i="22"/>
  <c r="J13" i="22"/>
  <c r="K13" i="22"/>
  <c r="C12" i="22"/>
  <c r="D12" i="22"/>
  <c r="E12" i="22"/>
  <c r="F12" i="22"/>
  <c r="G12" i="22"/>
  <c r="H12" i="22"/>
  <c r="I12" i="22"/>
  <c r="J12" i="22"/>
  <c r="K12" i="22"/>
  <c r="C11" i="22"/>
  <c r="D11" i="22"/>
  <c r="E11" i="22"/>
  <c r="F11" i="22"/>
  <c r="G11" i="22"/>
  <c r="H11" i="22"/>
  <c r="I11" i="22"/>
  <c r="J11" i="22"/>
  <c r="K11" i="22"/>
  <c r="C10" i="22"/>
  <c r="D10" i="22"/>
  <c r="E10" i="22"/>
  <c r="F10" i="22"/>
  <c r="G10" i="22"/>
  <c r="H10" i="22"/>
  <c r="I10" i="22"/>
  <c r="J10" i="22"/>
  <c r="K10" i="22"/>
  <c r="C9" i="22"/>
  <c r="D9" i="22"/>
  <c r="E9" i="22"/>
  <c r="F9" i="22"/>
  <c r="G9" i="22"/>
  <c r="H9" i="22"/>
  <c r="I9" i="22"/>
  <c r="J9" i="22"/>
  <c r="K9" i="22"/>
  <c r="C8" i="22"/>
  <c r="D8" i="22"/>
  <c r="E8" i="22"/>
  <c r="F8" i="22"/>
  <c r="G8" i="22"/>
  <c r="H8" i="22"/>
  <c r="I8" i="22"/>
  <c r="J8" i="22"/>
  <c r="K8" i="22"/>
  <c r="C7" i="22"/>
  <c r="D7" i="22"/>
  <c r="E7" i="22"/>
  <c r="F7" i="22"/>
  <c r="G7" i="22"/>
  <c r="H7" i="22"/>
  <c r="I7" i="22"/>
  <c r="J7" i="22"/>
  <c r="K7" i="22"/>
  <c r="K6" i="22"/>
  <c r="C6" i="22"/>
  <c r="D6" i="22"/>
  <c r="E6" i="22"/>
  <c r="F6" i="22"/>
  <c r="G6" i="22"/>
  <c r="H6" i="22"/>
  <c r="I6" i="22"/>
  <c r="J6" i="22"/>
  <c r="C8" i="18"/>
  <c r="D8" i="18"/>
  <c r="E8" i="18"/>
  <c r="F8" i="18"/>
  <c r="G8" i="18"/>
  <c r="H8" i="18"/>
  <c r="I8" i="18"/>
  <c r="J8" i="18"/>
  <c r="K8" i="18"/>
  <c r="L8" i="18"/>
  <c r="B16" i="16"/>
  <c r="C16" i="16"/>
  <c r="D16" i="16"/>
  <c r="E16" i="16"/>
  <c r="F16" i="16"/>
  <c r="G16" i="16"/>
  <c r="H16" i="16"/>
  <c r="I16" i="16"/>
  <c r="J16" i="16"/>
  <c r="K16" i="16"/>
  <c r="B17" i="16"/>
  <c r="C17" i="16"/>
  <c r="D17" i="16"/>
  <c r="E17" i="16"/>
  <c r="F17" i="16"/>
  <c r="G17" i="16"/>
  <c r="H17" i="16"/>
  <c r="I17" i="16"/>
  <c r="J17" i="16"/>
  <c r="K17" i="16"/>
  <c r="B18" i="16"/>
  <c r="C18" i="16"/>
  <c r="D18" i="16"/>
  <c r="E18" i="16"/>
  <c r="F18" i="16"/>
  <c r="G18" i="16"/>
  <c r="H18" i="16"/>
  <c r="I18" i="16"/>
  <c r="J18" i="16"/>
  <c r="K18" i="16"/>
  <c r="B19" i="16"/>
  <c r="C19" i="16"/>
  <c r="D19" i="16"/>
  <c r="E19" i="16"/>
  <c r="F19" i="16"/>
  <c r="G19" i="16"/>
  <c r="H19" i="16"/>
  <c r="I19" i="16"/>
  <c r="J19" i="16"/>
  <c r="K19" i="16"/>
  <c r="B20" i="16"/>
  <c r="C20" i="16"/>
  <c r="D20" i="16"/>
  <c r="E20" i="16"/>
  <c r="F20" i="16"/>
  <c r="G20" i="16"/>
  <c r="H20" i="16"/>
  <c r="I20" i="16"/>
  <c r="J20" i="16"/>
  <c r="K20" i="16"/>
  <c r="B21" i="16"/>
  <c r="C21" i="16"/>
  <c r="D21" i="16"/>
  <c r="E21" i="16"/>
  <c r="F21" i="16"/>
  <c r="G21" i="16"/>
  <c r="H21" i="16"/>
  <c r="I21" i="16"/>
  <c r="J21" i="16"/>
  <c r="K21" i="16"/>
  <c r="B22" i="16"/>
  <c r="C22" i="16"/>
  <c r="D22" i="16"/>
  <c r="E22" i="16"/>
  <c r="F22" i="16"/>
  <c r="G22" i="16"/>
  <c r="H22" i="16"/>
  <c r="I22" i="16"/>
  <c r="J22" i="16"/>
  <c r="K22" i="16"/>
  <c r="B23" i="16"/>
  <c r="C23" i="16"/>
  <c r="D23" i="16"/>
  <c r="E23" i="16"/>
  <c r="F23" i="16"/>
  <c r="G23" i="16"/>
  <c r="H23" i="16"/>
  <c r="I23" i="16"/>
  <c r="J23" i="16"/>
  <c r="K23" i="16"/>
  <c r="B24" i="16"/>
  <c r="C24" i="16"/>
  <c r="D24" i="16"/>
  <c r="E24" i="16"/>
  <c r="F24" i="16"/>
  <c r="G24" i="16"/>
  <c r="H24" i="16"/>
  <c r="I24" i="16"/>
  <c r="J24" i="16"/>
  <c r="K24" i="16"/>
  <c r="B25" i="16"/>
  <c r="C25" i="16"/>
  <c r="D25" i="16"/>
  <c r="E25" i="16"/>
  <c r="F25" i="16"/>
  <c r="G25" i="16"/>
  <c r="H25" i="16"/>
  <c r="I25" i="16"/>
  <c r="J25" i="16"/>
  <c r="K25" i="16"/>
  <c r="B26" i="16"/>
  <c r="C26" i="16"/>
  <c r="D26" i="16"/>
  <c r="E26" i="16"/>
  <c r="F26" i="16"/>
  <c r="G26" i="16"/>
  <c r="H26" i="16"/>
  <c r="I26" i="16"/>
  <c r="J26" i="16"/>
  <c r="K26" i="16"/>
  <c r="B27" i="16"/>
  <c r="C27" i="16"/>
  <c r="D27" i="16"/>
  <c r="E27" i="16"/>
  <c r="F27" i="16"/>
  <c r="G27" i="16"/>
  <c r="H27" i="16"/>
  <c r="I27" i="16"/>
  <c r="J27" i="16"/>
  <c r="K27" i="16"/>
  <c r="B28" i="16"/>
  <c r="C28" i="16"/>
  <c r="D28" i="16"/>
  <c r="E28" i="16"/>
  <c r="F28" i="16"/>
  <c r="G28" i="16"/>
  <c r="H28" i="16"/>
  <c r="I28" i="16"/>
  <c r="J28" i="16"/>
  <c r="K28" i="16"/>
  <c r="B29" i="16"/>
  <c r="C29" i="16"/>
  <c r="D29" i="16"/>
  <c r="E29" i="16"/>
  <c r="F29" i="16"/>
  <c r="G29" i="16"/>
  <c r="H29" i="16"/>
  <c r="I29" i="16"/>
  <c r="J29" i="16"/>
  <c r="K29" i="16"/>
  <c r="C15" i="16"/>
  <c r="D15" i="16"/>
  <c r="E15" i="16"/>
  <c r="F15" i="16"/>
  <c r="G15" i="16"/>
  <c r="H15" i="16"/>
  <c r="I15" i="16"/>
  <c r="J15" i="16"/>
  <c r="K15" i="16"/>
  <c r="C14" i="16"/>
  <c r="D14" i="16"/>
  <c r="E14" i="16"/>
  <c r="F14" i="16"/>
  <c r="G14" i="16"/>
  <c r="H14" i="16"/>
  <c r="I14" i="16"/>
  <c r="J14" i="16"/>
  <c r="K14" i="16"/>
  <c r="C13" i="16"/>
  <c r="D13" i="16"/>
  <c r="E13" i="16"/>
  <c r="F13" i="16"/>
  <c r="G13" i="16"/>
  <c r="H13" i="16"/>
  <c r="I13" i="16"/>
  <c r="J13" i="16"/>
  <c r="K13" i="16"/>
  <c r="C12" i="16"/>
  <c r="D12" i="16"/>
  <c r="E12" i="16"/>
  <c r="F12" i="16"/>
  <c r="G12" i="16"/>
  <c r="H12" i="16"/>
  <c r="I12" i="16"/>
  <c r="J12" i="16"/>
  <c r="K12" i="16"/>
  <c r="C11" i="16"/>
  <c r="D11" i="16"/>
  <c r="E11" i="16"/>
  <c r="F11" i="16"/>
  <c r="G11" i="16"/>
  <c r="H11" i="16"/>
  <c r="I11" i="16"/>
  <c r="J11" i="16"/>
  <c r="K11" i="16"/>
  <c r="C10" i="16"/>
  <c r="D10" i="16"/>
  <c r="E10" i="16"/>
  <c r="F10" i="16"/>
  <c r="G10" i="16"/>
  <c r="H10" i="16"/>
  <c r="I10" i="16"/>
  <c r="J10" i="16"/>
  <c r="K10" i="16"/>
  <c r="C9" i="16"/>
  <c r="D9" i="16"/>
  <c r="E9" i="16"/>
  <c r="F9" i="16"/>
  <c r="G9" i="16"/>
  <c r="H9" i="16"/>
  <c r="I9" i="16"/>
  <c r="J9" i="16"/>
  <c r="K9" i="16"/>
  <c r="C8" i="16"/>
  <c r="D8" i="16"/>
  <c r="E8" i="16"/>
  <c r="F8" i="16"/>
  <c r="G8" i="16"/>
  <c r="H8" i="16"/>
  <c r="I8" i="16"/>
  <c r="J8" i="16"/>
  <c r="K8" i="16"/>
  <c r="B8" i="16"/>
  <c r="B9" i="16"/>
  <c r="B10" i="16"/>
  <c r="B11" i="16"/>
  <c r="B12" i="16"/>
  <c r="B13" i="16"/>
  <c r="B14" i="16"/>
  <c r="B15" i="16"/>
  <c r="C7" i="16"/>
  <c r="D7" i="16"/>
  <c r="E7" i="16"/>
  <c r="F7" i="16"/>
  <c r="G7" i="16"/>
  <c r="H7" i="16"/>
  <c r="I7" i="16"/>
  <c r="J7" i="16"/>
  <c r="K7" i="16"/>
  <c r="C6" i="16"/>
  <c r="D6" i="16"/>
  <c r="E6" i="16"/>
  <c r="F6" i="16"/>
  <c r="G6" i="16"/>
  <c r="H6" i="16"/>
  <c r="I6" i="16"/>
  <c r="J6" i="16"/>
  <c r="K6" i="16"/>
  <c r="C29" i="11"/>
  <c r="D29" i="11"/>
  <c r="E29" i="11"/>
  <c r="F29" i="11"/>
  <c r="G29" i="11"/>
  <c r="H29" i="11"/>
  <c r="I29" i="11"/>
  <c r="J29" i="11"/>
  <c r="K29" i="11"/>
  <c r="L29" i="11"/>
  <c r="C28" i="11"/>
  <c r="D28" i="11"/>
  <c r="E28" i="11"/>
  <c r="F28" i="11"/>
  <c r="G28" i="11"/>
  <c r="H28" i="11"/>
  <c r="I28" i="11"/>
  <c r="J28" i="11"/>
  <c r="K28" i="11"/>
  <c r="L28" i="11"/>
  <c r="C27" i="11"/>
  <c r="D27" i="11"/>
  <c r="E27" i="11"/>
  <c r="F27" i="11"/>
  <c r="G27" i="11"/>
  <c r="H27" i="11"/>
  <c r="I27" i="11"/>
  <c r="J27" i="11"/>
  <c r="K27" i="11"/>
  <c r="L27" i="11"/>
  <c r="C26" i="11"/>
  <c r="D26" i="11"/>
  <c r="E26" i="11"/>
  <c r="F26" i="11"/>
  <c r="G26" i="11"/>
  <c r="H26" i="11"/>
  <c r="I26" i="11"/>
  <c r="J26" i="11"/>
  <c r="K26" i="11"/>
  <c r="L26" i="11"/>
  <c r="C25" i="11"/>
  <c r="D25" i="11"/>
  <c r="E25" i="11"/>
  <c r="F25" i="11"/>
  <c r="G25" i="11"/>
  <c r="H25" i="11"/>
  <c r="I25" i="11"/>
  <c r="J25" i="11"/>
  <c r="K25" i="11"/>
  <c r="L25" i="11"/>
  <c r="C24" i="11"/>
  <c r="D24" i="11"/>
  <c r="E24" i="11"/>
  <c r="F24" i="11"/>
  <c r="G24" i="11"/>
  <c r="H24" i="11"/>
  <c r="I24" i="11"/>
  <c r="J24" i="11"/>
  <c r="K24" i="11"/>
  <c r="L24" i="11"/>
  <c r="C23" i="11"/>
  <c r="D23" i="11"/>
  <c r="E23" i="11"/>
  <c r="F23" i="11"/>
  <c r="G23" i="11"/>
  <c r="H23" i="11"/>
  <c r="I23" i="11"/>
  <c r="J23" i="11"/>
  <c r="K23" i="11"/>
  <c r="L23" i="11"/>
  <c r="C22" i="11"/>
  <c r="D22" i="11"/>
  <c r="E22" i="11"/>
  <c r="F22" i="11"/>
  <c r="G22" i="11"/>
  <c r="H22" i="11"/>
  <c r="I22" i="11"/>
  <c r="J22" i="11"/>
  <c r="K22" i="11"/>
  <c r="L22" i="11"/>
  <c r="C21" i="11"/>
  <c r="D21" i="11"/>
  <c r="E21" i="11"/>
  <c r="F21" i="11"/>
  <c r="G21" i="11"/>
  <c r="H21" i="11"/>
  <c r="I21" i="11"/>
  <c r="J21" i="11"/>
  <c r="K21" i="11"/>
  <c r="L21" i="11"/>
  <c r="C20" i="11"/>
  <c r="D20" i="11"/>
  <c r="E20" i="11"/>
  <c r="F20" i="11"/>
  <c r="G20" i="11"/>
  <c r="H20" i="11"/>
  <c r="I20" i="11"/>
  <c r="J20" i="11"/>
  <c r="K20" i="11"/>
  <c r="L20" i="11"/>
  <c r="C19" i="11"/>
  <c r="D19" i="11"/>
  <c r="E19" i="11"/>
  <c r="F19" i="11"/>
  <c r="G19" i="11"/>
  <c r="H19" i="11"/>
  <c r="I19" i="11"/>
  <c r="J19" i="11"/>
  <c r="K19" i="11"/>
  <c r="L19" i="11"/>
  <c r="C18" i="11"/>
  <c r="D18" i="11"/>
  <c r="E18" i="11"/>
  <c r="F18" i="11"/>
  <c r="G18" i="11"/>
  <c r="H18" i="11"/>
  <c r="I18" i="11"/>
  <c r="J18" i="11"/>
  <c r="K18" i="11"/>
  <c r="L18" i="11"/>
  <c r="C17" i="11"/>
  <c r="D17" i="11"/>
  <c r="E17" i="11"/>
  <c r="F17" i="11"/>
  <c r="G17" i="11"/>
  <c r="H17" i="11"/>
  <c r="I17" i="11"/>
  <c r="J17" i="11"/>
  <c r="K17" i="11"/>
  <c r="L17" i="11"/>
  <c r="C16" i="11"/>
  <c r="D16" i="11"/>
  <c r="E16" i="11"/>
  <c r="F16" i="11"/>
  <c r="G16" i="11"/>
  <c r="H16" i="11"/>
  <c r="I16" i="11"/>
  <c r="J16" i="11"/>
  <c r="K16" i="11"/>
  <c r="L16" i="11"/>
  <c r="G15" i="11"/>
  <c r="H15" i="11"/>
  <c r="I15" i="11"/>
  <c r="J15" i="11"/>
  <c r="K15" i="11"/>
  <c r="L15" i="11"/>
  <c r="C15" i="11"/>
  <c r="D15" i="11"/>
  <c r="E15" i="11"/>
  <c r="F15" i="11"/>
  <c r="C14" i="11"/>
  <c r="D14" i="11"/>
  <c r="E14" i="11"/>
  <c r="F14" i="11"/>
  <c r="G14" i="11"/>
  <c r="H14" i="11"/>
  <c r="I14" i="11"/>
  <c r="J14" i="11"/>
  <c r="K14" i="11"/>
  <c r="L14" i="11"/>
  <c r="D8" i="9"/>
  <c r="E8" i="9"/>
  <c r="F8" i="9"/>
  <c r="G8" i="9"/>
  <c r="H8" i="9"/>
  <c r="I8" i="9"/>
  <c r="J8" i="9"/>
  <c r="K8" i="9"/>
  <c r="C8" i="9"/>
  <c r="B15" i="9"/>
  <c r="C15" i="9"/>
  <c r="D15" i="9"/>
  <c r="E15" i="9"/>
  <c r="F15" i="9"/>
  <c r="G15" i="9"/>
  <c r="H15" i="9"/>
  <c r="I15" i="9"/>
  <c r="J15" i="9"/>
  <c r="K15" i="9"/>
  <c r="B16" i="9"/>
  <c r="C16" i="9"/>
  <c r="D16" i="9"/>
  <c r="E16" i="9"/>
  <c r="F16" i="9"/>
  <c r="G16" i="9"/>
  <c r="H16" i="9"/>
  <c r="I16" i="9"/>
  <c r="J16" i="9"/>
  <c r="K16" i="9"/>
  <c r="B17" i="9"/>
  <c r="C17" i="9"/>
  <c r="D17" i="9"/>
  <c r="E17" i="9"/>
  <c r="F17" i="9"/>
  <c r="G17" i="9"/>
  <c r="H17" i="9"/>
  <c r="I17" i="9"/>
  <c r="J17" i="9"/>
  <c r="K17" i="9"/>
  <c r="B18" i="9"/>
  <c r="C18" i="9"/>
  <c r="D18" i="9"/>
  <c r="E18" i="9"/>
  <c r="F18" i="9"/>
  <c r="G18" i="9"/>
  <c r="H18" i="9"/>
  <c r="I18" i="9"/>
  <c r="J18" i="9"/>
  <c r="K18" i="9"/>
  <c r="B19" i="9"/>
  <c r="C19" i="9"/>
  <c r="D19" i="9"/>
  <c r="E19" i="9"/>
  <c r="F19" i="9"/>
  <c r="G19" i="9"/>
  <c r="H19" i="9"/>
  <c r="I19" i="9"/>
  <c r="J19" i="9"/>
  <c r="K19" i="9"/>
  <c r="B20" i="9"/>
  <c r="C20" i="9"/>
  <c r="D20" i="9"/>
  <c r="E20" i="9"/>
  <c r="F20" i="9"/>
  <c r="G20" i="9"/>
  <c r="H20" i="9"/>
  <c r="I20" i="9"/>
  <c r="J20" i="9"/>
  <c r="K20" i="9"/>
  <c r="B21" i="9"/>
  <c r="C21" i="9"/>
  <c r="D21" i="9"/>
  <c r="E21" i="9"/>
  <c r="F21" i="9"/>
  <c r="G21" i="9"/>
  <c r="H21" i="9"/>
  <c r="I21" i="9"/>
  <c r="J21" i="9"/>
  <c r="K21" i="9"/>
  <c r="B22" i="9"/>
  <c r="C22" i="9"/>
  <c r="D22" i="9"/>
  <c r="E22" i="9"/>
  <c r="F22" i="9"/>
  <c r="G22" i="9"/>
  <c r="H22" i="9"/>
  <c r="I22" i="9"/>
  <c r="J22" i="9"/>
  <c r="K22" i="9"/>
  <c r="B23" i="9"/>
  <c r="C23" i="9"/>
  <c r="D23" i="9"/>
  <c r="E23" i="9"/>
  <c r="F23" i="9"/>
  <c r="G23" i="9"/>
  <c r="H23" i="9"/>
  <c r="I23" i="9"/>
  <c r="J23" i="9"/>
  <c r="K23" i="9"/>
  <c r="B24" i="9"/>
  <c r="C24" i="9"/>
  <c r="D24" i="9"/>
  <c r="E24" i="9"/>
  <c r="F24" i="9"/>
  <c r="G24" i="9"/>
  <c r="H24" i="9"/>
  <c r="I24" i="9"/>
  <c r="J24" i="9"/>
  <c r="K24" i="9"/>
  <c r="B25" i="9"/>
  <c r="C25" i="9"/>
  <c r="D25" i="9"/>
  <c r="E25" i="9"/>
  <c r="F25" i="9"/>
  <c r="G25" i="9"/>
  <c r="H25" i="9"/>
  <c r="I25" i="9"/>
  <c r="J25" i="9"/>
  <c r="K25" i="9"/>
  <c r="B26" i="9"/>
  <c r="C26" i="9"/>
  <c r="D26" i="9"/>
  <c r="E26" i="9"/>
  <c r="F26" i="9"/>
  <c r="G26" i="9"/>
  <c r="H26" i="9"/>
  <c r="I26" i="9"/>
  <c r="J26" i="9"/>
  <c r="K26" i="9"/>
  <c r="B27" i="9"/>
  <c r="C27" i="9"/>
  <c r="D27" i="9"/>
  <c r="E27" i="9"/>
  <c r="F27" i="9"/>
  <c r="G27" i="9"/>
  <c r="H27" i="9"/>
  <c r="I27" i="9"/>
  <c r="J27" i="9"/>
  <c r="K27" i="9"/>
  <c r="B28" i="9"/>
  <c r="C28" i="9"/>
  <c r="D28" i="9"/>
  <c r="E28" i="9"/>
  <c r="F28" i="9"/>
  <c r="G28" i="9"/>
  <c r="H28" i="9"/>
  <c r="I28" i="9"/>
  <c r="J28" i="9"/>
  <c r="K28" i="9"/>
  <c r="B29" i="9"/>
  <c r="C29" i="9"/>
  <c r="D29" i="9"/>
  <c r="E29" i="9"/>
  <c r="F29" i="9"/>
  <c r="G29" i="9"/>
  <c r="H29" i="9"/>
  <c r="I29" i="9"/>
  <c r="J29" i="9"/>
  <c r="K29" i="9"/>
  <c r="B30" i="9"/>
  <c r="C30" i="9"/>
  <c r="D30" i="9"/>
  <c r="E30" i="9"/>
  <c r="F30" i="9"/>
  <c r="G30" i="9"/>
  <c r="H30" i="9"/>
  <c r="I30" i="9"/>
  <c r="J30" i="9"/>
  <c r="K30" i="9"/>
  <c r="B31" i="9"/>
  <c r="C31" i="9"/>
  <c r="D31" i="9"/>
  <c r="E31" i="9"/>
  <c r="F31" i="9"/>
  <c r="G31" i="9"/>
  <c r="H31" i="9"/>
  <c r="I31" i="9"/>
  <c r="J31" i="9"/>
  <c r="K31" i="9"/>
  <c r="B14" i="9"/>
  <c r="C14" i="9"/>
  <c r="D14" i="9"/>
  <c r="E14" i="9"/>
  <c r="F14" i="9"/>
  <c r="G14" i="9"/>
  <c r="H14" i="9"/>
  <c r="I14" i="9"/>
  <c r="J14" i="9"/>
  <c r="K14" i="9"/>
  <c r="B13" i="9"/>
  <c r="C13" i="9"/>
  <c r="D13" i="9"/>
  <c r="E13" i="9"/>
  <c r="F13" i="9"/>
  <c r="G13" i="9"/>
  <c r="H13" i="9"/>
  <c r="I13" i="9"/>
  <c r="J13" i="9"/>
  <c r="K13" i="9"/>
  <c r="B12" i="9"/>
  <c r="C12" i="9"/>
  <c r="D12" i="9"/>
  <c r="E12" i="9"/>
  <c r="F12" i="9"/>
  <c r="G12" i="9"/>
  <c r="H12" i="9"/>
  <c r="I12" i="9"/>
  <c r="J12" i="9"/>
  <c r="K12" i="9"/>
  <c r="B11" i="9"/>
  <c r="C11" i="9"/>
  <c r="D11" i="9"/>
  <c r="E11" i="9"/>
  <c r="F11" i="9"/>
  <c r="G11" i="9"/>
  <c r="H11" i="9"/>
  <c r="I11" i="9"/>
  <c r="J11" i="9"/>
  <c r="K11" i="9"/>
  <c r="B10" i="9"/>
  <c r="C10" i="9"/>
  <c r="D10" i="9"/>
  <c r="E10" i="9"/>
  <c r="F10" i="9"/>
  <c r="G10" i="9"/>
  <c r="H10" i="9"/>
  <c r="I10" i="9"/>
  <c r="J10" i="9"/>
  <c r="K10" i="9"/>
  <c r="K9" i="9"/>
  <c r="J9" i="9"/>
  <c r="I9" i="9"/>
  <c r="H9" i="9"/>
  <c r="C9" i="9"/>
  <c r="D9" i="9"/>
  <c r="E9" i="9"/>
  <c r="F9" i="9"/>
  <c r="G9" i="9"/>
  <c r="B16" i="5"/>
  <c r="C16" i="5"/>
  <c r="D16" i="5"/>
  <c r="E16" i="5"/>
  <c r="F16" i="5"/>
  <c r="G16" i="5"/>
  <c r="H16" i="5"/>
  <c r="I16" i="5"/>
  <c r="J16" i="5"/>
  <c r="K16" i="5"/>
  <c r="L16" i="5"/>
  <c r="B17" i="5"/>
  <c r="C17" i="5"/>
  <c r="D17" i="5"/>
  <c r="E17" i="5"/>
  <c r="F17" i="5"/>
  <c r="G17" i="5"/>
  <c r="H17" i="5"/>
  <c r="I17" i="5"/>
  <c r="J17" i="5"/>
  <c r="K17" i="5"/>
  <c r="L17" i="5"/>
  <c r="B18" i="5"/>
  <c r="C18" i="5"/>
  <c r="D18" i="5"/>
  <c r="E18" i="5"/>
  <c r="F18" i="5"/>
  <c r="G18" i="5"/>
  <c r="H18" i="5"/>
  <c r="I18" i="5"/>
  <c r="J18" i="5"/>
  <c r="K18" i="5"/>
  <c r="L18" i="5"/>
  <c r="B19" i="5"/>
  <c r="C19" i="5"/>
  <c r="D19" i="5"/>
  <c r="E19" i="5"/>
  <c r="F19" i="5"/>
  <c r="G19" i="5"/>
  <c r="H19" i="5"/>
  <c r="I19" i="5"/>
  <c r="J19" i="5"/>
  <c r="K19" i="5"/>
  <c r="L19" i="5"/>
  <c r="B20" i="5"/>
  <c r="C20" i="5"/>
  <c r="D20" i="5"/>
  <c r="E20" i="5"/>
  <c r="F20" i="5"/>
  <c r="G20" i="5"/>
  <c r="H20" i="5"/>
  <c r="I20" i="5"/>
  <c r="J20" i="5"/>
  <c r="K20" i="5"/>
  <c r="L20" i="5"/>
  <c r="B21" i="5"/>
  <c r="C21" i="5"/>
  <c r="D21" i="5"/>
  <c r="E21" i="5"/>
  <c r="F21" i="5"/>
  <c r="G21" i="5"/>
  <c r="H21" i="5"/>
  <c r="I21" i="5"/>
  <c r="J21" i="5"/>
  <c r="K21" i="5"/>
  <c r="L21" i="5"/>
  <c r="B22" i="5"/>
  <c r="C22" i="5"/>
  <c r="D22" i="5"/>
  <c r="E22" i="5"/>
  <c r="F22" i="5"/>
  <c r="G22" i="5"/>
  <c r="H22" i="5"/>
  <c r="I22" i="5"/>
  <c r="J22" i="5"/>
  <c r="K22" i="5"/>
  <c r="L22" i="5"/>
  <c r="B23" i="5"/>
  <c r="C23" i="5"/>
  <c r="D23" i="5"/>
  <c r="E23" i="5"/>
  <c r="F23" i="5"/>
  <c r="G23" i="5"/>
  <c r="H23" i="5"/>
  <c r="I23" i="5"/>
  <c r="J23" i="5"/>
  <c r="K23" i="5"/>
  <c r="L23" i="5"/>
  <c r="B24" i="5"/>
  <c r="C24" i="5"/>
  <c r="D24" i="5"/>
  <c r="E24" i="5"/>
  <c r="F24" i="5"/>
  <c r="G24" i="5"/>
  <c r="H24" i="5"/>
  <c r="I24" i="5"/>
  <c r="J24" i="5"/>
  <c r="K24" i="5"/>
  <c r="L24" i="5"/>
  <c r="B25" i="5"/>
  <c r="C25" i="5"/>
  <c r="D25" i="5"/>
  <c r="E25" i="5"/>
  <c r="F25" i="5"/>
  <c r="G25" i="5"/>
  <c r="H25" i="5"/>
  <c r="I25" i="5"/>
  <c r="J25" i="5"/>
  <c r="K25" i="5"/>
  <c r="L25" i="5"/>
  <c r="B26" i="5"/>
  <c r="C26" i="5"/>
  <c r="D26" i="5"/>
  <c r="E26" i="5"/>
  <c r="F26" i="5"/>
  <c r="G26" i="5"/>
  <c r="H26" i="5"/>
  <c r="I26" i="5"/>
  <c r="J26" i="5"/>
  <c r="K26" i="5"/>
  <c r="L26" i="5"/>
  <c r="C27" i="5"/>
  <c r="D27" i="5"/>
  <c r="E27" i="5"/>
  <c r="F27" i="5"/>
  <c r="G27" i="5"/>
  <c r="H27" i="5"/>
  <c r="I27" i="5"/>
  <c r="J27" i="5"/>
  <c r="K27" i="5"/>
  <c r="L27" i="5"/>
  <c r="B28" i="5"/>
  <c r="C28" i="5"/>
  <c r="D28" i="5"/>
  <c r="E28" i="5"/>
  <c r="F28" i="5"/>
  <c r="G28" i="5"/>
  <c r="H28" i="5"/>
  <c r="I28" i="5"/>
  <c r="J28" i="5"/>
  <c r="K28" i="5"/>
  <c r="L28" i="5"/>
  <c r="B29" i="5"/>
  <c r="C29" i="5"/>
  <c r="D29" i="5"/>
  <c r="E29" i="5"/>
  <c r="F29" i="5"/>
  <c r="G29" i="5"/>
  <c r="H29" i="5"/>
  <c r="I29" i="5"/>
  <c r="J29" i="5"/>
  <c r="K29" i="5"/>
  <c r="L29" i="5"/>
  <c r="B30" i="5"/>
  <c r="C30" i="5"/>
  <c r="D30" i="5"/>
  <c r="E30" i="5"/>
  <c r="F30" i="5"/>
  <c r="G30" i="5"/>
  <c r="H30" i="5"/>
  <c r="I30" i="5"/>
  <c r="J30" i="5"/>
  <c r="K30" i="5"/>
  <c r="L30" i="5"/>
  <c r="B31" i="5"/>
  <c r="C31" i="5"/>
  <c r="D31" i="5"/>
  <c r="E31" i="5"/>
  <c r="F31" i="5"/>
  <c r="G31" i="5"/>
  <c r="H31" i="5"/>
  <c r="I31" i="5"/>
  <c r="J31" i="5"/>
  <c r="K31" i="5"/>
  <c r="L31" i="5"/>
  <c r="C15" i="5"/>
  <c r="D15" i="5"/>
  <c r="E15" i="5"/>
  <c r="F15" i="5"/>
  <c r="G15" i="5"/>
  <c r="H15" i="5"/>
  <c r="I15" i="5"/>
  <c r="J15" i="5"/>
  <c r="K15" i="5"/>
  <c r="L15" i="5"/>
  <c r="C14" i="5"/>
  <c r="D14" i="5"/>
  <c r="E14" i="5"/>
  <c r="F14" i="5"/>
  <c r="G14" i="5"/>
  <c r="H14" i="5"/>
  <c r="I14" i="5"/>
  <c r="J14" i="5"/>
  <c r="K14" i="5"/>
  <c r="L14" i="5"/>
  <c r="C13" i="5"/>
  <c r="D13" i="5"/>
  <c r="E13" i="5"/>
  <c r="F13" i="5"/>
  <c r="G13" i="5"/>
  <c r="H13" i="5"/>
  <c r="I13" i="5"/>
  <c r="J13" i="5"/>
  <c r="K13" i="5"/>
  <c r="L13" i="5"/>
  <c r="C12" i="5"/>
  <c r="D12" i="5"/>
  <c r="E12" i="5"/>
  <c r="F12" i="5"/>
  <c r="G12" i="5"/>
  <c r="H12" i="5"/>
  <c r="I12" i="5"/>
  <c r="J12" i="5"/>
  <c r="K12" i="5"/>
  <c r="L12" i="5"/>
  <c r="C11" i="5"/>
  <c r="D11" i="5"/>
  <c r="E11" i="5"/>
  <c r="F11" i="5"/>
  <c r="G11" i="5"/>
  <c r="H11" i="5"/>
  <c r="I11" i="5"/>
  <c r="J11" i="5"/>
  <c r="K11" i="5"/>
  <c r="L11" i="5"/>
  <c r="C10" i="5"/>
  <c r="D10" i="5"/>
  <c r="E10" i="5"/>
  <c r="F10" i="5"/>
  <c r="G10" i="5"/>
  <c r="H10" i="5"/>
  <c r="I10" i="5"/>
  <c r="J10" i="5"/>
  <c r="K10" i="5"/>
  <c r="L10" i="5"/>
  <c r="C9" i="5"/>
  <c r="D9" i="5"/>
  <c r="E9" i="5"/>
  <c r="F9" i="5"/>
  <c r="G9" i="5"/>
  <c r="H9" i="5"/>
  <c r="I9" i="5"/>
  <c r="J9" i="5"/>
  <c r="K9" i="5"/>
  <c r="L9" i="5"/>
  <c r="B10" i="3"/>
  <c r="C10" i="3"/>
  <c r="D10" i="3"/>
  <c r="E10" i="3"/>
  <c r="F10" i="3"/>
  <c r="G10" i="3"/>
  <c r="H10" i="3"/>
  <c r="I10" i="3"/>
  <c r="J10" i="3"/>
  <c r="K10" i="3"/>
  <c r="B11" i="3"/>
  <c r="C11" i="3"/>
  <c r="D11" i="3"/>
  <c r="E11" i="3"/>
  <c r="F11" i="3"/>
  <c r="G11" i="3"/>
  <c r="H11" i="3"/>
  <c r="I11" i="3"/>
  <c r="J11" i="3"/>
  <c r="K11" i="3"/>
  <c r="B12" i="3"/>
  <c r="C12" i="3"/>
  <c r="D12" i="3"/>
  <c r="E12" i="3"/>
  <c r="F12" i="3"/>
  <c r="G12" i="3"/>
  <c r="H12" i="3"/>
  <c r="I12" i="3"/>
  <c r="J12" i="3"/>
  <c r="K12" i="3"/>
  <c r="B13" i="3"/>
  <c r="C13" i="3"/>
  <c r="D13" i="3"/>
  <c r="E13" i="3"/>
  <c r="F13" i="3"/>
  <c r="G13" i="3"/>
  <c r="H13" i="3"/>
  <c r="I13" i="3"/>
  <c r="J13" i="3"/>
  <c r="K13" i="3"/>
  <c r="B14" i="3"/>
  <c r="C14" i="3"/>
  <c r="D14" i="3"/>
  <c r="E14" i="3"/>
  <c r="F14" i="3"/>
  <c r="G14" i="3"/>
  <c r="H14" i="3"/>
  <c r="I14" i="3"/>
  <c r="B15" i="3"/>
  <c r="C15" i="3"/>
  <c r="D15" i="3"/>
  <c r="E15" i="3"/>
  <c r="F15" i="3"/>
  <c r="G15" i="3"/>
  <c r="H15" i="3"/>
  <c r="I15" i="3"/>
  <c r="J15" i="3"/>
  <c r="K15" i="3"/>
  <c r="B16" i="3"/>
  <c r="C16" i="3"/>
  <c r="D16" i="3"/>
  <c r="E16" i="3"/>
  <c r="F16" i="3"/>
  <c r="G16" i="3"/>
  <c r="H16" i="3"/>
  <c r="I16" i="3"/>
  <c r="J16" i="3"/>
  <c r="K16" i="3"/>
  <c r="B17" i="3"/>
  <c r="C17" i="3"/>
  <c r="D17" i="3"/>
  <c r="E17" i="3"/>
  <c r="F17" i="3"/>
  <c r="G17" i="3"/>
  <c r="H17" i="3"/>
  <c r="I17" i="3"/>
  <c r="J17" i="3"/>
  <c r="K17" i="3"/>
  <c r="B18" i="3"/>
  <c r="C18" i="3"/>
  <c r="D18" i="3"/>
  <c r="E18" i="3"/>
  <c r="F18" i="3"/>
  <c r="G18" i="3"/>
  <c r="H18" i="3"/>
  <c r="I18" i="3"/>
  <c r="J18" i="3"/>
  <c r="K18" i="3"/>
  <c r="B19" i="3"/>
  <c r="C19" i="3"/>
  <c r="D19" i="3"/>
  <c r="E19" i="3"/>
  <c r="F19" i="3"/>
  <c r="G19" i="3"/>
  <c r="H19" i="3"/>
  <c r="I19" i="3"/>
  <c r="J19" i="3"/>
  <c r="K19" i="3"/>
  <c r="B20" i="3"/>
  <c r="C20" i="3"/>
  <c r="D20" i="3"/>
  <c r="E20" i="3"/>
  <c r="F20" i="3"/>
  <c r="G20" i="3"/>
  <c r="H20" i="3"/>
  <c r="I20" i="3"/>
  <c r="J20" i="3"/>
  <c r="K20" i="3"/>
  <c r="B21" i="3"/>
  <c r="C21" i="3"/>
  <c r="D21" i="3"/>
  <c r="E21" i="3"/>
  <c r="F21" i="3"/>
  <c r="G21" i="3"/>
  <c r="H21" i="3"/>
  <c r="I21" i="3"/>
  <c r="J21" i="3"/>
  <c r="K21" i="3"/>
  <c r="B22" i="3"/>
  <c r="C22" i="3"/>
  <c r="D22" i="3"/>
  <c r="E22" i="3"/>
  <c r="F22" i="3"/>
  <c r="G22" i="3"/>
  <c r="H22" i="3"/>
  <c r="I22" i="3"/>
  <c r="J22" i="3"/>
  <c r="K22" i="3"/>
  <c r="B23" i="3"/>
  <c r="C23" i="3"/>
  <c r="D23" i="3"/>
  <c r="E23" i="3"/>
  <c r="F23" i="3"/>
  <c r="G23" i="3"/>
  <c r="H23" i="3"/>
  <c r="I23" i="3"/>
  <c r="J23" i="3"/>
  <c r="K23" i="3"/>
  <c r="B24" i="3"/>
  <c r="C24" i="3"/>
  <c r="D24" i="3"/>
  <c r="E24" i="3"/>
  <c r="F24" i="3"/>
  <c r="G24" i="3"/>
  <c r="H24" i="3"/>
  <c r="I24" i="3"/>
  <c r="J24" i="3"/>
  <c r="K24" i="3"/>
  <c r="B25" i="3"/>
  <c r="C25" i="3"/>
  <c r="D25" i="3"/>
  <c r="E25" i="3"/>
  <c r="F25" i="3"/>
  <c r="G25" i="3"/>
  <c r="H25" i="3"/>
  <c r="I25" i="3"/>
  <c r="J25" i="3"/>
  <c r="K25" i="3"/>
  <c r="B26" i="3"/>
  <c r="C26" i="3"/>
  <c r="D26" i="3"/>
  <c r="E26" i="3"/>
  <c r="F26" i="3"/>
  <c r="G26" i="3"/>
  <c r="H26" i="3"/>
  <c r="I26" i="3"/>
  <c r="J26" i="3"/>
  <c r="K26" i="3"/>
  <c r="B27" i="3"/>
  <c r="C27" i="3"/>
  <c r="D27" i="3"/>
  <c r="E27" i="3"/>
  <c r="F27" i="3"/>
  <c r="G27" i="3"/>
  <c r="H27" i="3"/>
  <c r="I27" i="3"/>
  <c r="J27" i="3"/>
  <c r="K27" i="3"/>
  <c r="B28" i="3"/>
  <c r="C28" i="3"/>
  <c r="D28" i="3"/>
  <c r="E28" i="3"/>
  <c r="F28" i="3"/>
  <c r="G28" i="3"/>
  <c r="H28" i="3"/>
  <c r="I28" i="3"/>
  <c r="J28" i="3"/>
  <c r="K28" i="3"/>
  <c r="B29" i="3"/>
  <c r="C29" i="3"/>
  <c r="D29" i="3"/>
  <c r="E29" i="3"/>
  <c r="F29" i="3"/>
  <c r="G29" i="3"/>
  <c r="H29" i="3"/>
  <c r="I29" i="3"/>
  <c r="J29" i="3"/>
  <c r="K29" i="3"/>
  <c r="B30" i="3"/>
  <c r="C30" i="3"/>
  <c r="D30" i="3"/>
  <c r="E30" i="3"/>
  <c r="F30" i="3"/>
  <c r="G30" i="3"/>
  <c r="H30" i="3"/>
  <c r="I30" i="3"/>
  <c r="J30" i="3"/>
  <c r="K30" i="3"/>
  <c r="B31" i="3"/>
  <c r="C31" i="3"/>
  <c r="D31" i="3"/>
  <c r="E31" i="3"/>
  <c r="F31" i="3"/>
  <c r="G31" i="3"/>
  <c r="H31" i="3"/>
  <c r="I31" i="3"/>
  <c r="J31" i="3"/>
  <c r="K31" i="3"/>
  <c r="C9" i="3"/>
  <c r="D9" i="3"/>
  <c r="E9" i="3"/>
  <c r="F9" i="3"/>
  <c r="G9" i="3"/>
  <c r="H9" i="3"/>
  <c r="I9" i="3"/>
  <c r="J9" i="3"/>
  <c r="K9" i="3"/>
  <c r="B9" i="3"/>
  <c r="B6" i="31"/>
  <c r="C6" i="31"/>
  <c r="D6" i="31"/>
  <c r="E6" i="31"/>
  <c r="F6" i="31"/>
  <c r="G6" i="31"/>
  <c r="H6" i="31"/>
  <c r="I6" i="31"/>
  <c r="J6" i="31"/>
  <c r="K6" i="31"/>
  <c r="L6" i="31"/>
  <c r="B7" i="31"/>
  <c r="C7" i="31"/>
  <c r="D7" i="31"/>
  <c r="E7" i="31"/>
  <c r="F7" i="31"/>
  <c r="G7" i="31"/>
  <c r="H7" i="31"/>
  <c r="I7" i="31"/>
  <c r="J7" i="31"/>
  <c r="K7" i="31"/>
  <c r="L7" i="31"/>
  <c r="B8" i="31"/>
  <c r="C8" i="31"/>
  <c r="D8" i="31"/>
  <c r="E8" i="31"/>
  <c r="F8" i="31"/>
  <c r="G8" i="31"/>
  <c r="H8" i="31"/>
  <c r="I8" i="31"/>
  <c r="J8" i="31"/>
  <c r="K8" i="31"/>
  <c r="L8" i="31"/>
  <c r="B9" i="31"/>
  <c r="C9" i="31"/>
  <c r="D9" i="31"/>
  <c r="E9" i="31"/>
  <c r="F9" i="31"/>
  <c r="G9" i="31"/>
  <c r="H9" i="31"/>
  <c r="I9" i="31"/>
  <c r="J9" i="31"/>
  <c r="K9" i="31"/>
  <c r="L9" i="31"/>
  <c r="B10" i="31"/>
  <c r="C10" i="31"/>
  <c r="D10" i="31"/>
  <c r="E10" i="31"/>
  <c r="F10" i="31"/>
  <c r="G10" i="31"/>
  <c r="H10" i="31"/>
  <c r="I10" i="31"/>
  <c r="J10" i="31"/>
  <c r="K10" i="31"/>
  <c r="L10" i="31"/>
  <c r="B11" i="31"/>
  <c r="C11" i="31"/>
  <c r="D11" i="31"/>
  <c r="E11" i="31"/>
  <c r="F11" i="31"/>
  <c r="G11" i="31"/>
  <c r="H11" i="31"/>
  <c r="I11" i="31"/>
  <c r="J11" i="31"/>
  <c r="K11" i="31"/>
  <c r="L11" i="31"/>
  <c r="B12" i="31"/>
  <c r="C12" i="31"/>
  <c r="D12" i="31"/>
  <c r="E12" i="31"/>
  <c r="F12" i="31"/>
  <c r="G12" i="31"/>
  <c r="H12" i="31"/>
  <c r="I12" i="31"/>
  <c r="J12" i="31"/>
  <c r="K12" i="31"/>
  <c r="L12" i="31"/>
  <c r="B13" i="31"/>
  <c r="C13" i="31"/>
  <c r="D13" i="31"/>
  <c r="E13" i="31"/>
  <c r="F13" i="31"/>
  <c r="G13" i="31"/>
  <c r="H13" i="31"/>
  <c r="I13" i="31"/>
  <c r="J13" i="31"/>
  <c r="K13" i="31"/>
  <c r="L13" i="31"/>
  <c r="B14" i="31"/>
  <c r="C14" i="31"/>
  <c r="D14" i="31"/>
  <c r="E14" i="31"/>
  <c r="F14" i="31"/>
  <c r="G14" i="31"/>
  <c r="H14" i="31"/>
  <c r="I14" i="31"/>
  <c r="J14" i="31"/>
  <c r="K14" i="31"/>
  <c r="L14" i="31"/>
  <c r="B15" i="31"/>
  <c r="C15" i="31"/>
  <c r="D15" i="31"/>
  <c r="E15" i="31"/>
  <c r="F15" i="31"/>
  <c r="G15" i="31"/>
  <c r="H15" i="31"/>
  <c r="I15" i="31"/>
  <c r="J15" i="31"/>
  <c r="K15" i="31"/>
  <c r="L15" i="31"/>
  <c r="B16" i="31"/>
  <c r="C16" i="31"/>
  <c r="D16" i="31"/>
  <c r="E16" i="31"/>
  <c r="F16" i="31"/>
  <c r="G16" i="31"/>
  <c r="H16" i="31"/>
  <c r="I16" i="31"/>
  <c r="J16" i="31"/>
  <c r="K16" i="31"/>
  <c r="L16" i="31"/>
  <c r="B17" i="31"/>
  <c r="C17" i="31"/>
  <c r="D17" i="31"/>
  <c r="E17" i="31"/>
  <c r="F17" i="31"/>
  <c r="G17" i="31"/>
  <c r="H17" i="31"/>
  <c r="I17" i="31"/>
  <c r="J17" i="31"/>
  <c r="K17" i="31"/>
  <c r="L17" i="31"/>
  <c r="B18" i="31"/>
  <c r="C18" i="31"/>
  <c r="D18" i="31"/>
  <c r="E18" i="31"/>
  <c r="F18" i="31"/>
  <c r="G18" i="31"/>
  <c r="H18" i="31"/>
  <c r="I18" i="31"/>
  <c r="J18" i="31"/>
  <c r="K18" i="31"/>
  <c r="L18" i="31"/>
  <c r="B19" i="31"/>
  <c r="C19" i="31"/>
  <c r="D19" i="31"/>
  <c r="E19" i="31"/>
  <c r="F19" i="31"/>
  <c r="G19" i="31"/>
  <c r="H19" i="31"/>
  <c r="I19" i="31"/>
  <c r="J19" i="31"/>
  <c r="K19" i="31"/>
  <c r="L19" i="31"/>
  <c r="B20" i="31"/>
  <c r="C20" i="31"/>
  <c r="D20" i="31"/>
  <c r="E20" i="31"/>
  <c r="F20" i="31"/>
  <c r="G20" i="31"/>
  <c r="H20" i="31"/>
  <c r="I20" i="31"/>
  <c r="J20" i="31"/>
  <c r="K20" i="31"/>
  <c r="L20" i="31"/>
  <c r="B21" i="31"/>
  <c r="C21" i="31"/>
  <c r="D21" i="31"/>
  <c r="E21" i="31"/>
  <c r="F21" i="31"/>
  <c r="G21" i="31"/>
  <c r="H21" i="31"/>
  <c r="I21" i="31"/>
  <c r="J21" i="31"/>
  <c r="K21" i="31"/>
  <c r="L21" i="31"/>
  <c r="B22" i="31"/>
  <c r="C22" i="31"/>
  <c r="D22" i="31"/>
  <c r="E22" i="31"/>
  <c r="F22" i="31"/>
  <c r="G22" i="31"/>
  <c r="H22" i="31"/>
  <c r="I22" i="31"/>
  <c r="J22" i="31"/>
  <c r="K22" i="31"/>
  <c r="L22" i="31"/>
  <c r="B23" i="31"/>
  <c r="C23" i="31"/>
  <c r="D23" i="31"/>
  <c r="E23" i="31"/>
  <c r="F23" i="31"/>
  <c r="G23" i="31"/>
  <c r="H23" i="31"/>
  <c r="I23" i="31"/>
  <c r="J23" i="31"/>
  <c r="K23" i="31"/>
  <c r="L23" i="31"/>
  <c r="B24" i="31"/>
  <c r="C24" i="31"/>
  <c r="D24" i="31"/>
  <c r="E24" i="31"/>
  <c r="F24" i="31"/>
  <c r="G24" i="31"/>
  <c r="H24" i="31"/>
  <c r="I24" i="31"/>
  <c r="J24" i="31"/>
  <c r="K24" i="31"/>
  <c r="L24" i="31"/>
  <c r="B25" i="31"/>
  <c r="C25" i="31"/>
  <c r="D25" i="31"/>
  <c r="E25" i="31"/>
  <c r="F25" i="31"/>
  <c r="G25" i="31"/>
  <c r="H25" i="31"/>
  <c r="I25" i="31"/>
  <c r="J25" i="31"/>
  <c r="K25" i="31"/>
  <c r="L25" i="31"/>
  <c r="B26" i="31"/>
  <c r="C26" i="31"/>
  <c r="D26" i="31"/>
  <c r="E26" i="31"/>
  <c r="F26" i="31"/>
  <c r="G26" i="31"/>
  <c r="H26" i="31"/>
  <c r="I26" i="31"/>
  <c r="J26" i="31"/>
  <c r="K26" i="31"/>
  <c r="L26" i="31"/>
  <c r="B27" i="31"/>
  <c r="C27" i="31"/>
  <c r="D27" i="31"/>
  <c r="E27" i="31"/>
  <c r="F27" i="31"/>
  <c r="G27" i="31"/>
  <c r="H27" i="31"/>
  <c r="I27" i="31"/>
  <c r="J27" i="31"/>
  <c r="K27" i="31"/>
  <c r="L27" i="31"/>
  <c r="B28" i="31"/>
  <c r="C28" i="31"/>
  <c r="D28" i="31"/>
  <c r="E28" i="31"/>
  <c r="F28" i="31"/>
  <c r="G28" i="31"/>
  <c r="H28" i="31"/>
  <c r="I28" i="31"/>
  <c r="J28" i="31"/>
  <c r="K28" i="31"/>
  <c r="L28" i="31"/>
  <c r="B29" i="31"/>
  <c r="C29" i="31"/>
  <c r="D29" i="31"/>
  <c r="E29" i="31"/>
  <c r="F29" i="31"/>
  <c r="G29" i="31"/>
  <c r="H29" i="31"/>
  <c r="I29" i="31"/>
  <c r="J29" i="31"/>
  <c r="K29" i="31"/>
  <c r="L29" i="31"/>
  <c r="B37" i="31"/>
  <c r="C37" i="31"/>
  <c r="D37" i="31"/>
  <c r="E37" i="31"/>
  <c r="F37" i="31"/>
  <c r="G37" i="31"/>
  <c r="H37" i="31"/>
  <c r="I37" i="31"/>
  <c r="J37" i="31"/>
  <c r="K37" i="31"/>
  <c r="L37" i="31"/>
  <c r="B38" i="31"/>
  <c r="C38" i="31"/>
  <c r="D38" i="31"/>
  <c r="E38" i="31"/>
  <c r="F38" i="31"/>
  <c r="G38" i="31"/>
  <c r="H38" i="31"/>
  <c r="I38" i="31"/>
  <c r="J38" i="31"/>
  <c r="K38" i="31"/>
  <c r="L38" i="31"/>
  <c r="B39" i="31"/>
  <c r="C39" i="31"/>
  <c r="D39" i="31"/>
  <c r="E39" i="31"/>
  <c r="F39" i="31"/>
  <c r="G39" i="31"/>
  <c r="H39" i="31"/>
  <c r="I39" i="31"/>
  <c r="J39" i="31"/>
  <c r="K39" i="31"/>
  <c r="L39" i="31"/>
  <c r="B40" i="31"/>
  <c r="C40" i="31"/>
  <c r="D40" i="31"/>
  <c r="E40" i="31"/>
  <c r="F40" i="31"/>
  <c r="G40" i="31"/>
  <c r="H40" i="31"/>
  <c r="I40" i="31"/>
  <c r="J40" i="31"/>
  <c r="K40" i="31"/>
  <c r="L40" i="31"/>
  <c r="B41" i="31"/>
  <c r="C41" i="31"/>
  <c r="D41" i="31"/>
  <c r="E41" i="31"/>
  <c r="F41" i="31"/>
  <c r="G41" i="31"/>
  <c r="H41" i="31"/>
  <c r="I41" i="31"/>
  <c r="J41" i="31"/>
  <c r="K41" i="31"/>
  <c r="L41" i="31"/>
  <c r="B42" i="31"/>
  <c r="C42" i="31"/>
  <c r="D42" i="31"/>
  <c r="E42" i="31"/>
  <c r="F42" i="31"/>
  <c r="G42" i="31"/>
  <c r="H42" i="31"/>
  <c r="I42" i="31"/>
  <c r="J42" i="31"/>
  <c r="K42" i="31"/>
  <c r="L42" i="31"/>
  <c r="B43" i="31"/>
  <c r="C43" i="31"/>
  <c r="D43" i="31"/>
  <c r="E43" i="31"/>
  <c r="F43" i="31"/>
  <c r="G43" i="31"/>
  <c r="H43" i="31"/>
  <c r="I43" i="31"/>
  <c r="J43" i="31"/>
  <c r="K43" i="31"/>
  <c r="L43" i="31"/>
  <c r="B44" i="31"/>
  <c r="C44" i="31"/>
  <c r="D44" i="31"/>
  <c r="E44" i="31"/>
  <c r="F44" i="31"/>
  <c r="G44" i="31"/>
  <c r="H44" i="31"/>
  <c r="I44" i="31"/>
  <c r="J44" i="31"/>
  <c r="K44" i="31"/>
  <c r="L44" i="31"/>
  <c r="B45" i="31"/>
  <c r="C45" i="31"/>
  <c r="D45" i="31"/>
  <c r="E45" i="31"/>
  <c r="F45" i="31"/>
  <c r="G45" i="31"/>
  <c r="H45" i="31"/>
  <c r="I45" i="31"/>
  <c r="J45" i="31"/>
  <c r="K45" i="31"/>
  <c r="L45" i="31"/>
  <c r="B46" i="31"/>
  <c r="C46" i="31"/>
  <c r="D46" i="31"/>
  <c r="E46" i="31"/>
  <c r="F46" i="31"/>
  <c r="G46" i="31"/>
  <c r="H46" i="31"/>
  <c r="I46" i="31"/>
  <c r="J46" i="31"/>
  <c r="K46" i="31"/>
  <c r="L46" i="31"/>
  <c r="B47" i="31"/>
  <c r="C47" i="31"/>
  <c r="D47" i="31"/>
  <c r="E47" i="31"/>
  <c r="F47" i="31"/>
  <c r="G47" i="31"/>
  <c r="H47" i="31"/>
  <c r="I47" i="31"/>
  <c r="J47" i="31"/>
  <c r="K47" i="31"/>
  <c r="L47" i="31"/>
  <c r="B48" i="31"/>
  <c r="C48" i="31"/>
  <c r="D48" i="31"/>
  <c r="E48" i="31"/>
  <c r="F48" i="31"/>
  <c r="G48" i="31"/>
  <c r="H48" i="31"/>
  <c r="I48" i="31"/>
  <c r="J48" i="31"/>
  <c r="K48" i="31"/>
  <c r="L48" i="31"/>
  <c r="B49" i="31"/>
  <c r="C49" i="31"/>
  <c r="D49" i="31"/>
  <c r="E49" i="31"/>
  <c r="F49" i="31"/>
  <c r="G49" i="31"/>
  <c r="H49" i="31"/>
  <c r="I49" i="31"/>
  <c r="J49" i="31"/>
  <c r="K49" i="31"/>
  <c r="L49" i="31"/>
  <c r="B50" i="31"/>
  <c r="C50" i="31"/>
  <c r="D50" i="31"/>
  <c r="E50" i="31"/>
  <c r="F50" i="31"/>
  <c r="G50" i="31"/>
  <c r="H50" i="31"/>
  <c r="I50" i="31"/>
  <c r="J50" i="31"/>
  <c r="K50" i="31"/>
  <c r="L50" i="31"/>
  <c r="B51" i="31"/>
  <c r="C51" i="31"/>
  <c r="D51" i="31"/>
  <c r="E51" i="31"/>
  <c r="F51" i="31"/>
  <c r="G51" i="31"/>
  <c r="H51" i="31"/>
  <c r="I51" i="31"/>
  <c r="J51" i="31"/>
  <c r="K51" i="31"/>
  <c r="L51" i="31"/>
  <c r="B52" i="31"/>
  <c r="C52" i="31"/>
  <c r="D52" i="31"/>
  <c r="E52" i="31"/>
  <c r="F52" i="31"/>
  <c r="G52" i="31"/>
  <c r="H52" i="31"/>
  <c r="I52" i="31"/>
  <c r="J52" i="31"/>
  <c r="K52" i="31"/>
  <c r="L52" i="31"/>
  <c r="B53" i="31"/>
  <c r="C53" i="31"/>
  <c r="D53" i="31"/>
  <c r="E53" i="31"/>
  <c r="F53" i="31"/>
  <c r="G53" i="31"/>
  <c r="H53" i="31"/>
  <c r="I53" i="31"/>
  <c r="J53" i="31"/>
  <c r="K53" i="31"/>
  <c r="L53" i="31"/>
  <c r="B54" i="31"/>
  <c r="C54" i="31"/>
  <c r="D54" i="31"/>
  <c r="E54" i="31"/>
  <c r="F54" i="31"/>
  <c r="G54" i="31"/>
  <c r="H54" i="31"/>
  <c r="I54" i="31"/>
  <c r="J54" i="31"/>
  <c r="K54" i="31"/>
  <c r="L54" i="31"/>
  <c r="B55" i="31"/>
  <c r="C55" i="31"/>
  <c r="D55" i="31"/>
  <c r="E55" i="31"/>
  <c r="F55" i="31"/>
  <c r="G55" i="31"/>
  <c r="H55" i="31"/>
  <c r="I55" i="31"/>
  <c r="J55" i="31"/>
  <c r="K55" i="31"/>
  <c r="L55" i="31"/>
  <c r="B56" i="31"/>
  <c r="C56" i="31"/>
  <c r="D56" i="31"/>
  <c r="E56" i="31"/>
  <c r="F56" i="31"/>
  <c r="G56" i="31"/>
  <c r="H56" i="31"/>
  <c r="I56" i="31"/>
  <c r="J56" i="31"/>
  <c r="K56" i="31"/>
  <c r="L56" i="31"/>
  <c r="B57" i="31"/>
  <c r="C57" i="31"/>
  <c r="D57" i="31"/>
  <c r="E57" i="31"/>
  <c r="F57" i="31"/>
  <c r="G57" i="31"/>
  <c r="H57" i="31"/>
  <c r="I57" i="31"/>
  <c r="J57" i="31"/>
  <c r="K57" i="31"/>
  <c r="L57" i="31"/>
  <c r="B58" i="31"/>
  <c r="C58" i="31"/>
  <c r="D58" i="31"/>
  <c r="E58" i="31"/>
  <c r="F58" i="31"/>
  <c r="G58" i="31"/>
  <c r="H58" i="31"/>
  <c r="I58" i="31"/>
  <c r="J58" i="31"/>
  <c r="K58" i="31"/>
  <c r="L58" i="31"/>
  <c r="B59" i="31"/>
  <c r="C59" i="31"/>
  <c r="D59" i="31"/>
  <c r="E59" i="31"/>
  <c r="F59" i="31"/>
  <c r="G59" i="31"/>
  <c r="H59" i="31"/>
  <c r="I59" i="31"/>
  <c r="J59" i="31"/>
  <c r="K59" i="31"/>
  <c r="L59" i="31"/>
  <c r="C36" i="31"/>
  <c r="D36" i="31"/>
  <c r="E36" i="31"/>
  <c r="F36" i="31"/>
  <c r="G36" i="31"/>
  <c r="H36" i="31"/>
  <c r="I36" i="31"/>
  <c r="J36" i="31"/>
  <c r="K36" i="31"/>
  <c r="L36" i="31"/>
  <c r="B36" i="31"/>
  <c r="L6" i="24"/>
  <c r="L12" i="18"/>
  <c r="L13" i="18"/>
  <c r="L14" i="18"/>
  <c r="L15" i="18"/>
  <c r="L16" i="18"/>
  <c r="L17" i="18"/>
  <c r="L18" i="18"/>
  <c r="L19" i="18"/>
  <c r="L20" i="18"/>
  <c r="L21" i="18"/>
  <c r="L22" i="18"/>
  <c r="L23" i="18"/>
  <c r="L24" i="18"/>
  <c r="L25" i="18"/>
  <c r="L26" i="18"/>
  <c r="L27" i="18"/>
  <c r="L28" i="18"/>
  <c r="L29" i="18"/>
  <c r="L11" i="18"/>
  <c r="L10" i="18"/>
  <c r="L9" i="18" s="1"/>
  <c r="L7" i="18" s="1"/>
  <c r="L6" i="18" s="1"/>
  <c r="B9" i="13"/>
  <c r="B8" i="13"/>
  <c r="L13" i="11"/>
  <c r="L12" i="11"/>
  <c r="L11" i="11"/>
  <c r="L10" i="11"/>
  <c r="L8" i="11"/>
  <c r="B8" i="11"/>
  <c r="B10" i="11"/>
  <c r="B11" i="11"/>
  <c r="B12" i="11"/>
  <c r="B13" i="11"/>
  <c r="B15" i="11"/>
  <c r="B16" i="11"/>
  <c r="B18" i="11"/>
  <c r="B19" i="11"/>
  <c r="B17" i="11"/>
  <c r="B20" i="11"/>
  <c r="B21" i="11"/>
  <c r="B22" i="11"/>
  <c r="B23" i="11"/>
  <c r="B24" i="11"/>
  <c r="B25" i="11"/>
  <c r="B26" i="11"/>
  <c r="B27" i="11"/>
  <c r="B28" i="11"/>
  <c r="B29" i="11"/>
  <c r="L8" i="5"/>
  <c r="B9" i="11"/>
  <c r="L9" i="11"/>
  <c r="J29" i="18"/>
  <c r="J28" i="18"/>
  <c r="J27" i="18"/>
  <c r="J26" i="18"/>
  <c r="J25" i="18"/>
  <c r="J24" i="18"/>
  <c r="J23" i="18"/>
  <c r="J22" i="18"/>
  <c r="J21" i="18"/>
  <c r="J20" i="18"/>
  <c r="J17" i="18"/>
  <c r="J19" i="18"/>
  <c r="J18" i="18"/>
  <c r="J16" i="18"/>
  <c r="J15" i="18"/>
  <c r="J14" i="18" s="1"/>
  <c r="J13" i="18"/>
  <c r="J12" i="18"/>
  <c r="J11" i="18"/>
  <c r="J10" i="18"/>
  <c r="J9" i="18" s="1"/>
  <c r="J7" i="18" s="1"/>
  <c r="J6" i="18" s="1"/>
  <c r="J8" i="5"/>
  <c r="J13" i="11"/>
  <c r="J11" i="11"/>
  <c r="J8" i="11"/>
  <c r="J12" i="11"/>
  <c r="J10" i="11"/>
  <c r="I29" i="18"/>
  <c r="I28" i="18"/>
  <c r="I27" i="18"/>
  <c r="I26" i="18"/>
  <c r="I25" i="18"/>
  <c r="I24" i="18"/>
  <c r="I23" i="18"/>
  <c r="I22" i="18"/>
  <c r="I21" i="18"/>
  <c r="I20" i="18"/>
  <c r="I17" i="18"/>
  <c r="I19" i="18"/>
  <c r="I18" i="18"/>
  <c r="I16" i="18"/>
  <c r="I15" i="18"/>
  <c r="I14" i="18" s="1"/>
  <c r="I13" i="18"/>
  <c r="I12" i="18"/>
  <c r="I11" i="18"/>
  <c r="I10" i="18"/>
  <c r="I9" i="18" s="1"/>
  <c r="I13" i="11"/>
  <c r="I12" i="11"/>
  <c r="I11" i="11"/>
  <c r="I9" i="11" s="1"/>
  <c r="I10" i="11"/>
  <c r="I8" i="11"/>
  <c r="K29" i="18"/>
  <c r="K28" i="18"/>
  <c r="K27" i="18"/>
  <c r="K26" i="18"/>
  <c r="K25" i="18"/>
  <c r="K24" i="18"/>
  <c r="K23" i="18"/>
  <c r="K22" i="18"/>
  <c r="K21" i="18"/>
  <c r="K20" i="18"/>
  <c r="K17" i="18"/>
  <c r="K19" i="18"/>
  <c r="K18" i="18"/>
  <c r="K16" i="18"/>
  <c r="K14" i="18" s="1"/>
  <c r="K15" i="18"/>
  <c r="K13" i="18"/>
  <c r="K12" i="18"/>
  <c r="K11" i="18"/>
  <c r="K10" i="18"/>
  <c r="I8" i="5"/>
  <c r="B15" i="22"/>
  <c r="B13" i="22"/>
  <c r="B12" i="22"/>
  <c r="B11" i="22"/>
  <c r="B10" i="22"/>
  <c r="B8" i="22"/>
  <c r="B14" i="22"/>
  <c r="B15" i="5"/>
  <c r="B14" i="5"/>
  <c r="B13" i="5"/>
  <c r="B12" i="5"/>
  <c r="B11" i="5"/>
  <c r="F8" i="5"/>
  <c r="E8" i="5"/>
  <c r="H8" i="5"/>
  <c r="C8" i="5"/>
  <c r="G8" i="5"/>
  <c r="D8" i="5"/>
  <c r="K8" i="5"/>
  <c r="B10" i="5"/>
  <c r="B9" i="5"/>
  <c r="B8" i="5" s="1"/>
  <c r="B9" i="22"/>
  <c r="B8" i="18"/>
  <c r="B29" i="18"/>
  <c r="B28" i="18"/>
  <c r="B27" i="18"/>
  <c r="B26" i="18"/>
  <c r="B25" i="18"/>
  <c r="B24" i="18"/>
  <c r="B23" i="18"/>
  <c r="B22" i="18"/>
  <c r="B21" i="18"/>
  <c r="B20" i="18"/>
  <c r="B17" i="18"/>
  <c r="B19" i="18"/>
  <c r="B18" i="18"/>
  <c r="B16" i="18"/>
  <c r="B15" i="18"/>
  <c r="B13" i="18"/>
  <c r="B12" i="18"/>
  <c r="B11" i="18"/>
  <c r="B10" i="18"/>
  <c r="E29" i="18"/>
  <c r="E28" i="18"/>
  <c r="E27" i="18"/>
  <c r="E26" i="18"/>
  <c r="E25" i="18"/>
  <c r="E24" i="18"/>
  <c r="E23" i="18"/>
  <c r="E22" i="18"/>
  <c r="E21" i="18"/>
  <c r="E20" i="18"/>
  <c r="E17" i="18"/>
  <c r="E19" i="18"/>
  <c r="E18" i="18"/>
  <c r="E16" i="18"/>
  <c r="E15" i="18"/>
  <c r="E13" i="18"/>
  <c r="E12" i="18"/>
  <c r="E11" i="18"/>
  <c r="E10" i="18"/>
  <c r="B6" i="26"/>
  <c r="B6" i="22"/>
  <c r="B7" i="26"/>
  <c r="B7" i="22"/>
  <c r="G29" i="18"/>
  <c r="G28" i="18"/>
  <c r="G27" i="18"/>
  <c r="G26" i="18"/>
  <c r="G25" i="18"/>
  <c r="G24" i="18"/>
  <c r="G23" i="18"/>
  <c r="G22" i="18"/>
  <c r="G21" i="18"/>
  <c r="G20" i="18"/>
  <c r="G17" i="18"/>
  <c r="G19" i="18"/>
  <c r="G18" i="18"/>
  <c r="G16" i="18"/>
  <c r="G15" i="18"/>
  <c r="G13" i="18"/>
  <c r="G12" i="18"/>
  <c r="G11" i="18"/>
  <c r="G10" i="18"/>
  <c r="C29" i="18"/>
  <c r="C28" i="18"/>
  <c r="C27" i="18"/>
  <c r="C26" i="18"/>
  <c r="C25" i="18"/>
  <c r="C24" i="18"/>
  <c r="C23" i="18"/>
  <c r="C22" i="18"/>
  <c r="C21" i="18"/>
  <c r="C20" i="18"/>
  <c r="C17" i="18"/>
  <c r="C19" i="18"/>
  <c r="C18" i="18"/>
  <c r="C16" i="18"/>
  <c r="C15" i="18"/>
  <c r="C13" i="18"/>
  <c r="C12" i="18"/>
  <c r="C11" i="18"/>
  <c r="C10" i="18"/>
  <c r="B6" i="16"/>
  <c r="B7" i="16"/>
  <c r="B8" i="24"/>
  <c r="E14" i="18"/>
  <c r="B14" i="18"/>
  <c r="B9" i="18"/>
  <c r="B7" i="18" s="1"/>
  <c r="B6" i="18" s="1"/>
  <c r="F29" i="18"/>
  <c r="F28" i="18"/>
  <c r="F27" i="18"/>
  <c r="F26" i="18"/>
  <c r="F25" i="18"/>
  <c r="F24" i="18"/>
  <c r="F23" i="18"/>
  <c r="F22" i="18"/>
  <c r="F21" i="18"/>
  <c r="F20" i="18"/>
  <c r="F17" i="18"/>
  <c r="F19" i="18"/>
  <c r="F18" i="18"/>
  <c r="F16" i="18"/>
  <c r="F15" i="18"/>
  <c r="F13" i="18"/>
  <c r="F12" i="18"/>
  <c r="F11" i="18"/>
  <c r="F10" i="18"/>
  <c r="D29" i="18"/>
  <c r="D28" i="18"/>
  <c r="D27" i="18"/>
  <c r="D26" i="18"/>
  <c r="D25" i="18"/>
  <c r="D24" i="18"/>
  <c r="D23" i="18"/>
  <c r="D22" i="18"/>
  <c r="D21" i="18"/>
  <c r="D20" i="18"/>
  <c r="D17" i="18"/>
  <c r="D19" i="18"/>
  <c r="D18" i="18"/>
  <c r="D16" i="18"/>
  <c r="D15" i="18"/>
  <c r="D13" i="18"/>
  <c r="D12" i="18"/>
  <c r="D11" i="18"/>
  <c r="D10" i="18"/>
  <c r="H27" i="18"/>
  <c r="H25" i="18"/>
  <c r="H23" i="18"/>
  <c r="H21" i="18"/>
  <c r="H17" i="18"/>
  <c r="H18" i="18"/>
  <c r="H15" i="18"/>
  <c r="H13" i="18"/>
  <c r="H11" i="18"/>
  <c r="H29" i="18"/>
  <c r="H28" i="18"/>
  <c r="H26" i="18"/>
  <c r="H24" i="18"/>
  <c r="H22" i="18"/>
  <c r="H20" i="18"/>
  <c r="H19" i="18"/>
  <c r="H16" i="18"/>
  <c r="H12" i="18"/>
  <c r="H10" i="18"/>
  <c r="H9" i="18" s="1"/>
  <c r="B9" i="9"/>
  <c r="F14" i="18"/>
  <c r="H14" i="18"/>
  <c r="K13" i="11"/>
  <c r="K12" i="11"/>
  <c r="K11" i="11"/>
  <c r="K10" i="11"/>
  <c r="K8" i="11"/>
  <c r="D13" i="11"/>
  <c r="D11" i="11"/>
  <c r="D8" i="11"/>
  <c r="D10" i="11"/>
  <c r="D12" i="11"/>
  <c r="C12" i="11"/>
  <c r="C10" i="11"/>
  <c r="B8" i="9"/>
  <c r="C13" i="11"/>
  <c r="C8" i="11"/>
  <c r="C11" i="11"/>
  <c r="E12" i="11"/>
  <c r="E10" i="11"/>
  <c r="E11" i="11"/>
  <c r="E13" i="11"/>
  <c r="E8" i="11"/>
  <c r="H13" i="11"/>
  <c r="H11" i="11"/>
  <c r="H8" i="11"/>
  <c r="H10" i="11"/>
  <c r="H12" i="11"/>
  <c r="G12" i="11"/>
  <c r="G10" i="11"/>
  <c r="G13" i="11"/>
  <c r="G8" i="11"/>
  <c r="G11" i="11"/>
  <c r="G9" i="11" s="1"/>
  <c r="G7" i="11" s="1"/>
  <c r="G6" i="11" s="1"/>
  <c r="F13" i="11"/>
  <c r="F11" i="11"/>
  <c r="F8" i="11"/>
  <c r="F12" i="11"/>
  <c r="F10" i="11"/>
  <c r="K9" i="11"/>
  <c r="E9" i="11"/>
  <c r="H9" i="11"/>
  <c r="H7" i="11" s="1"/>
  <c r="H6" i="11" s="1"/>
  <c r="B7" i="24" l="1"/>
  <c r="B6" i="24" s="1"/>
  <c r="K7" i="24"/>
  <c r="K6" i="24" s="1"/>
  <c r="I7" i="24"/>
  <c r="I6" i="24" s="1"/>
  <c r="G7" i="24"/>
  <c r="G6" i="24" s="1"/>
  <c r="E7" i="24"/>
  <c r="E6" i="24" s="1"/>
  <c r="C7" i="24"/>
  <c r="C6" i="24" s="1"/>
  <c r="F9" i="11"/>
  <c r="F7" i="11" s="1"/>
  <c r="F6" i="11" s="1"/>
  <c r="B14" i="11"/>
  <c r="B7" i="11" s="1"/>
  <c r="B6" i="11" s="1"/>
  <c r="L7" i="11"/>
  <c r="L6" i="11" s="1"/>
  <c r="E7" i="11"/>
  <c r="E6" i="11" s="1"/>
  <c r="C9" i="11"/>
  <c r="C7" i="11" s="1"/>
  <c r="C6" i="11" s="1"/>
  <c r="D9" i="11"/>
  <c r="D7" i="11" s="1"/>
  <c r="D6" i="11" s="1"/>
  <c r="K7" i="11"/>
  <c r="K6" i="11" s="1"/>
  <c r="J9" i="11"/>
  <c r="J7" i="11" s="1"/>
  <c r="J6" i="11" s="1"/>
  <c r="I7" i="11"/>
  <c r="I6" i="11" s="1"/>
  <c r="C14" i="18"/>
  <c r="G9" i="18"/>
  <c r="G14" i="18"/>
  <c r="K9" i="18"/>
  <c r="D14" i="18"/>
  <c r="F9" i="18"/>
  <c r="D9" i="18"/>
  <c r="D7" i="18" s="1"/>
  <c r="D6" i="18" s="1"/>
  <c r="C9" i="18"/>
  <c r="E9" i="18"/>
  <c r="E7" i="18" s="1"/>
  <c r="E6" i="18" s="1"/>
  <c r="H7" i="18"/>
  <c r="H6" i="18" s="1"/>
  <c r="F7" i="18"/>
  <c r="F6" i="18" s="1"/>
  <c r="G7" i="18"/>
  <c r="G6" i="18" s="1"/>
  <c r="K7" i="18"/>
  <c r="K6" i="18" s="1"/>
  <c r="I7" i="18"/>
  <c r="I6" i="18" s="1"/>
  <c r="C7" i="18"/>
  <c r="C6" i="18" s="1"/>
</calcChain>
</file>

<file path=xl/sharedStrings.xml><?xml version="1.0" encoding="utf-8"?>
<sst xmlns="http://schemas.openxmlformats.org/spreadsheetml/2006/main" count="794" uniqueCount="277">
  <si>
    <t>(Millones de pesos)</t>
  </si>
  <si>
    <t>(Variación porcentual anual)</t>
  </si>
  <si>
    <t xml:space="preserve">(Estructura porcentual anual)                                                                                                                                                                                              </t>
  </si>
  <si>
    <t>(Estructura porcentual anual)</t>
  </si>
  <si>
    <t xml:space="preserve">                                    </t>
  </si>
  <si>
    <t xml:space="preserve"> </t>
  </si>
  <si>
    <t>(Por ciento)</t>
  </si>
  <si>
    <t>Nota: Las sumas pueden no coincidir debido al redondeo electrónico de las cifras.</t>
  </si>
  <si>
    <t>Cuadro 1.1</t>
  </si>
  <si>
    <t>Industria</t>
  </si>
  <si>
    <t>Construcción</t>
  </si>
  <si>
    <t>Servicios</t>
  </si>
  <si>
    <t>Fuente: Cuadro 1.1</t>
  </si>
  <si>
    <t xml:space="preserve">        Cuadro 1.1.1</t>
  </si>
  <si>
    <t>Fuente: Cuadro 1.1.1</t>
  </si>
  <si>
    <t>Fuente: Cuadro 1.1.2</t>
  </si>
  <si>
    <t>Cuadro 1.2</t>
  </si>
  <si>
    <t>Fuente: Cuadro 1.2</t>
  </si>
  <si>
    <t>Cuadro 1.2.1</t>
  </si>
  <si>
    <t>Fuente: Cuadro 1.2.1</t>
  </si>
  <si>
    <t>Cuadro 1.2.2</t>
  </si>
  <si>
    <t>Fuente: Cuadro 1.2.2</t>
  </si>
  <si>
    <t>Cuadro 1.3</t>
  </si>
  <si>
    <t>Cuadro 2.1</t>
  </si>
  <si>
    <t>Fuente: Cuadro 2.1</t>
  </si>
  <si>
    <t>Cuadro 2.1.1</t>
  </si>
  <si>
    <t>Fuente: Cuadro 2.1.1</t>
  </si>
  <si>
    <t>Cuadro 2.1.2</t>
  </si>
  <si>
    <t>Fuente: Cuadro 2.1.2</t>
  </si>
  <si>
    <t>Cuadro 2.2</t>
  </si>
  <si>
    <t>Fuente: Cuadro 2.2</t>
  </si>
  <si>
    <t xml:space="preserve">        Cuadro 2.2.1</t>
  </si>
  <si>
    <t>Fuente: Cuadro 2.2.1</t>
  </si>
  <si>
    <t xml:space="preserve">        Cuadro 2.2.2</t>
  </si>
  <si>
    <t>Fuente: Cuadro 2.2.2</t>
  </si>
  <si>
    <t xml:space="preserve">            Cuadro 2.3</t>
  </si>
  <si>
    <t>Cuadro 3.1</t>
  </si>
  <si>
    <t>Fuente: Cuadro 3.1</t>
  </si>
  <si>
    <t xml:space="preserve">          Cuadro 3.2</t>
  </si>
  <si>
    <t>Fuente: Cuadro 3.2</t>
  </si>
  <si>
    <t xml:space="preserve">Producto Interno Bruto a precios de mercado </t>
  </si>
  <si>
    <t>Producto Interno Bruto a precios de mercado E/</t>
  </si>
  <si>
    <t>Electricidad, agua y suministro de gas por ductos al consumidor final</t>
  </si>
  <si>
    <t>Industrias manufactureras</t>
  </si>
  <si>
    <t>Comercio</t>
  </si>
  <si>
    <t>Transporte, correo y almacenamiento</t>
  </si>
  <si>
    <t>Servicios financieros y de seguros</t>
  </si>
  <si>
    <t>Servicios inmobiliarios y de alquiler de bienes muebles e intangibles</t>
  </si>
  <si>
    <t>Información en medios masivos</t>
  </si>
  <si>
    <t>Servicios profesionales, científicos y técnicos</t>
  </si>
  <si>
    <t>Dirección de corporativos y empresas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</si>
  <si>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</si>
  <si>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</si>
  <si>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</si>
  <si>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</si>
  <si>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</si>
  <si>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Valor Agregado Bruto a precios básicos</t>
  </si>
  <si>
    <t>Impuestos a los productos netos</t>
  </si>
  <si>
    <t>Impuestos a los productos netos E/</t>
  </si>
  <si>
    <t>Agricultura, ganadería, aprovechamiento forestal, pesca y caza</t>
  </si>
  <si>
    <t>Minería</t>
  </si>
  <si>
    <t>Sector de actividad económica</t>
  </si>
  <si>
    <t>Otros servicios excepto actividades del gobierno</t>
  </si>
  <si>
    <t>Actividades del gobierno</t>
  </si>
  <si>
    <t>Índices de precios implícitos nacionales por sector de actividad económica,</t>
  </si>
  <si>
    <t>Índices de precios implícitos estatales por sector de actividad económica,</t>
  </si>
  <si>
    <t>serie anual de 2003 a 2012</t>
  </si>
  <si>
    <t>Fuente: IGECEM. Dirección de Estadística. Elaborado con base en datos del INEGI. Sistema de Cuentas Nacionales de México, Producto Interno Bruto por Entidad Federativa 2007-2011 Año base 2003.</t>
  </si>
  <si>
    <t xml:space="preserve">         </t>
  </si>
  <si>
    <t>Fuente: IGECEM. Dirección de Estadística. Elaborado con base en datos del INEGI. Banco de Información Económica (BIE), Sistema de Cuentas Nacionales de México, Producto interno bruto trimestral 2013, consulta en línea.</t>
  </si>
  <si>
    <t>2013 E/</t>
  </si>
  <si>
    <t>(Millones de pesos de 2008)</t>
  </si>
  <si>
    <t>serie anual de 2003 a 2013</t>
  </si>
  <si>
    <t>serie anual de 2004 a 2013</t>
  </si>
  <si>
    <t>2013 P/</t>
  </si>
  <si>
    <t>2013/P</t>
  </si>
  <si>
    <t>Base 2008 = 100</t>
  </si>
  <si>
    <t>2003 y 2013</t>
  </si>
  <si>
    <r>
      <rPr>
        <sz val="13"/>
        <rFont val="Gotham Medium"/>
      </rPr>
      <t>Producto Interno Bruto Nacional por sector de actividad económica,                                                                                                                                                                                                                                                                               serie anual de 2004 a 2013</t>
    </r>
    <r>
      <rPr>
        <b/>
        <sz val="12"/>
        <rFont val="Arial Narrow"/>
        <family val="2"/>
      </rPr>
      <t xml:space="preserve">
</t>
    </r>
    <r>
      <rPr>
        <sz val="12"/>
        <rFont val="Gotham Book"/>
      </rPr>
      <t>(Variación porcentual anual)</t>
    </r>
  </si>
  <si>
    <t>Agropecuario</t>
  </si>
  <si>
    <t>Impuestos</t>
  </si>
  <si>
    <t xml:space="preserve">Impuestos </t>
  </si>
  <si>
    <t>Producto Interno Bruto</t>
  </si>
  <si>
    <t>Nacional y Estatal</t>
  </si>
  <si>
    <t>Gobierno del Estado de México</t>
  </si>
  <si>
    <t>Secretaria de Fínanzas</t>
  </si>
  <si>
    <t xml:space="preserve">Instituto de Información e Investigación </t>
  </si>
  <si>
    <t>Estado de México</t>
  </si>
  <si>
    <t>Geográfica, Estadística y Catastral del</t>
  </si>
  <si>
    <t>Lerdo Poniente No. 101, int. 303,</t>
  </si>
  <si>
    <t xml:space="preserve">edificio Plaza Toluca, </t>
  </si>
  <si>
    <t>Col. Centro, Toluca, Estado de México</t>
  </si>
  <si>
    <t>C.P. 50000</t>
  </si>
  <si>
    <t>igecem@edomex.gob,mx</t>
  </si>
  <si>
    <t>Prohibida la reproducción total o parcial de esta obra, por</t>
  </si>
  <si>
    <t>cualquier medio, sin autorizacion escrita del autor.</t>
  </si>
  <si>
    <t>Número de autorización CE: 203/01/10/14</t>
  </si>
  <si>
    <t xml:space="preserve">Geográfica, Estadística y Catastral </t>
  </si>
  <si>
    <t xml:space="preserve">del Estado de México </t>
  </si>
  <si>
    <t xml:space="preserve">Gobernador Costitutcional del Estado de México </t>
  </si>
  <si>
    <t>Consejo Directivo</t>
  </si>
  <si>
    <t>Presidente</t>
  </si>
  <si>
    <t>Vocales</t>
  </si>
  <si>
    <t>José Alfredo Torres Martínez</t>
  </si>
  <si>
    <t xml:space="preserve">Eduardo Gasca Pliego </t>
  </si>
  <si>
    <t xml:space="preserve">Félix Adrián Fuentes Villalobos </t>
  </si>
  <si>
    <t xml:space="preserve">Rocío Díaz Montoya </t>
  </si>
  <si>
    <t xml:space="preserve">Vicente Estrada Iniesta </t>
  </si>
  <si>
    <t xml:space="preserve">Jorge Olvera García </t>
  </si>
  <si>
    <t xml:space="preserve">Pedro Grasa Soler </t>
  </si>
  <si>
    <t>Rodrigo Carmona Miñon</t>
  </si>
  <si>
    <t xml:space="preserve">Joel Martínez Bello </t>
  </si>
  <si>
    <t xml:space="preserve">Angélica María Moreno Sierra </t>
  </si>
  <si>
    <t xml:space="preserve">Director General del IGECEM y </t>
  </si>
  <si>
    <t xml:space="preserve">Secretario Técnico del Consejo Directivo </t>
  </si>
  <si>
    <t xml:space="preserve">Marcelo Martínez Martínez </t>
  </si>
  <si>
    <t>Instituto de Información e Investigación</t>
  </si>
  <si>
    <t>Comisario</t>
  </si>
  <si>
    <t xml:space="preserve">Contenido </t>
  </si>
  <si>
    <t xml:space="preserve">1.1.2. Estructura porcentual anual </t>
  </si>
  <si>
    <t xml:space="preserve">1.2.2. Estructura porcentual anual </t>
  </si>
  <si>
    <t xml:space="preserve">2. Producto Interno Bruto Nacional y Estatal a precios corrientes </t>
  </si>
  <si>
    <t xml:space="preserve">2.1.2. Estructura porcentual anual </t>
  </si>
  <si>
    <t xml:space="preserve">2.2.2. Estructura porcentual anual </t>
  </si>
  <si>
    <t xml:space="preserve">1.1.1. Variación porcentual anual </t>
  </si>
  <si>
    <t xml:space="preserve">1.2.1. Variación porcentual anual </t>
  </si>
  <si>
    <t>1.3. Particpación porcentual del PIB Estatal en el PIB Nacional, serie anual de 2003 a 2013</t>
  </si>
  <si>
    <t xml:space="preserve">2.1.1. Variación porcentual anual </t>
  </si>
  <si>
    <t xml:space="preserve">2.2.1. Variación porcentual anual </t>
  </si>
  <si>
    <t>2.3. Particpación porcentual del PIB Estatal en el PIB Nacional, serie anual de 2003 a 2013</t>
  </si>
  <si>
    <t xml:space="preserve">3.1. Índices de Precios ímplicitos Nacionales por sector de Actividad económica </t>
  </si>
  <si>
    <t xml:space="preserve">3.2.  Índices de Precios ímplicitos Estatales por sector de Actividad económica </t>
  </si>
  <si>
    <t xml:space="preserve">4. Metodología </t>
  </si>
  <si>
    <t xml:space="preserve">5. Glosario </t>
  </si>
  <si>
    <t xml:space="preserve">6. Signos y símbolos </t>
  </si>
  <si>
    <t>Pág.</t>
  </si>
  <si>
    <t>Fuente: IGECEM. Dirección de Estadística. Elaborado con base en datos del INEGI. Banco de Información Económica (BIE), Sistema de Cuentas Nacionales de México, Producto interno bruto trimestral 2014, consulta en línea.</t>
  </si>
  <si>
    <t xml:space="preserve">          Cuadro 1.1.2</t>
  </si>
  <si>
    <t>1.1. Producto Interno Bruto Nacional por sector de actividad económica, serie anual de 2003 a 2013</t>
  </si>
  <si>
    <t>1.2. Producto Interno Bruto Estatal por sector de actividad económica, serie anual de 2003 a 2013</t>
  </si>
  <si>
    <t>2.1. Producto Interno Bruto Nacional por sector de actividad económica, serie anual de 2003 a 2013</t>
  </si>
  <si>
    <t>Producto Interno Bruto Estatal a precios constantes</t>
  </si>
  <si>
    <t>Notación y algoritmo algebraico.</t>
  </si>
  <si>
    <t>En donde:</t>
  </si>
  <si>
    <t>De acuerdo con la metodología aplicada por el INEGI, el Producto Interno Bruto a precios de mercado (PIB) es igual al Valor Agregado Bruto a precios básicos (VAB) más los impuestos a los productos netos de subsidios.</t>
  </si>
  <si>
    <t>PIB = VAB + Impuestos a los productos netos</t>
  </si>
  <si>
    <t>Producto Interno Bruto Estatal a precios corrientes</t>
  </si>
  <si>
    <t>Notación y algoritmo algebraico</t>
  </si>
  <si>
    <t>Para el cálculo del Producto Interno Bruto Estatal a precios corrientes de los diferentes sectores de actividad económica, se aplicó la siguiente fórmula:</t>
  </si>
  <si>
    <t>Los Valores Agregado Bruto Estatal sectorial y total a precios corrientes se obtuvieron por sumatoria de los sectores de actividad económica, a los cuales se agregó el valor de los impuestos  a los productos netos de subsidios para obtener el PIBE a precios de mercado.</t>
  </si>
  <si>
    <t>Para el cálculo del Valor Agregado Bruto Estatal (VABE), a precios constantes de 2008 de los diferentes sectores de actividad económica, se aplicó la siguiente fórmula:</t>
  </si>
  <si>
    <t>Para el caso del Estado de México, el cálculo de los impuestos estatales a los productos netos de subsidios se obtiene aplicando al Valor Agregado Bruto Estatal la razón que resulta de dividir los impuestos nacionales a los productos netos de subsidios entre el Valor Agregado Bruto Nacional a precios constantes de 2008.</t>
  </si>
  <si>
    <t>PIBEn.Pb2008 = (VABEn) + (IEn)</t>
  </si>
  <si>
    <t>La obtención del Producto interno Bruto Estatal a precios corrientes se basó en la utilización de dos datos: el PIBE a precios constantes y el índice de Precios Implícitos. El primero se calculó según el método descrito anteriormente; mientras que el deflactor implícito del PIB se obtuvo de los documentos: Instituto Nacional de Estadística y Geografía. Banco de Información Económica (BIE), Cuentas nacionales, Producto interno bruto trimestral, consulta en línea y Sistema de Cuentas Nacionales de México, Producto Interno Bruto por entidad federativa 2006-2010. Año base 2008. Primera versión, publicado por el INEGI.</t>
  </si>
  <si>
    <t>5. Glosario</t>
  </si>
  <si>
    <t>Producto Interno Bruto (PIB).</t>
  </si>
  <si>
    <t>Es la suma de los valores monetarios de los bienes y servicios producidos por los sectores y ramas de actividad económica, de un país o región, durante un periodo determinado, que por lo general es de un año.</t>
  </si>
  <si>
    <t>Producto Interno Bruto a precios constantes.</t>
  </si>
  <si>
    <t>Es el valor del Producto Interno Bruto de cada año a precios reales con respecto a un año base.</t>
  </si>
  <si>
    <t>Producto Interno Bruto a precios corrientes.</t>
  </si>
  <si>
    <t>Es el valor del Producto Interno Bruto a los precios nominales correspondientes a cada uno de los años del periodo en estudio.</t>
  </si>
  <si>
    <t>Valor Agregado Bruto (VAB).</t>
  </si>
  <si>
    <t>Es la suma de los incrementos de valor adicionados en cada una de las etapas del proceso de la producción de los bienes y servicios.</t>
  </si>
  <si>
    <t>Refieren los precios de los bienes y servicios, sin incluir los impuestos, pero sí los subsidios en los casos que se otorgan. En mediciones realizadas anteriormente, la producción se cuantificaba a precios de productor, considerando dentro de los costos el renglón de impuestos indirectos menos subsidios.</t>
  </si>
  <si>
    <t>En esta gran división se agrupan aquellas unidades tipo establecimiento, vinculadas, en general, a la explotación de recursos naturales renovables o que requieren de éstas para su desarrollo, como las que se dedican a la producción agrícola; a la crianza de ganado y obtención de los subproductos correspondientes; a la explotación de recursos forestales y a la captura de especies animales, tanto terrestres como acuáticas, sean éstas marinas o de aguas interiores.</t>
  </si>
  <si>
    <t>Minería.</t>
  </si>
  <si>
    <t>Incluye la actividad económica de aquellos establecimientos cuyo ámbito de actividad es la explotación de los recursos naturales no renovables provenientes tanto del subsuelo, como de tierra firme o aguas territoriales. En tal sentido, en esta gran división se cuantifica y concentra la información económica relativa a la extracción de minerales en estado sólido, líquido o gaseoso; explotación de canteras; extracción de petróleo crudo y gas natural, así como trituración, molienda, lavado y clasificación de minerales.</t>
  </si>
  <si>
    <t>Electricidad, agua y suministro de gas por ductos al consumidor final.</t>
  </si>
  <si>
    <t>Agrupa los establecimientos que se dedican a la generación, transmisión y distribución de energía eléctrica, así como a la producción y distribución de gas seco y agua potable.</t>
  </si>
  <si>
    <t>Construcción.</t>
  </si>
  <si>
    <t>Comprende los establecimientos o unidades dedicados principalmente a la organización o realización, total o parcial, de edificios y obras de ingeniería civil como las de urbanización, saneamiento, electrificación, comunicaciones y transportes, hidráulicas y marítimas. Incluye las nuevas construcciones, así como las reformas, ampliaciones, reparaciones y mantenimiento, tanto de carácter artesanal como técnico.</t>
  </si>
  <si>
    <t>Industrias manufactureras.</t>
  </si>
  <si>
    <t>Esta gran división comprende todas las actividades relativas a la transformación de bienes y a la prestación de servicios industriales complementarios. Incluye todos los establecimientos que desarrollan procesos, cualquiera que sea su naturaleza, que implican modificaciones o transformación de las materias primas insumidas. Su amplia cobertura está configurada por actividades simples, de carácter elemental, que incluyen procesos como el beneficio de productos agrícolas, hasta la aplicación de las tecnologías más complejas como las relacionadas con la producción química, metalúrgica, de maquinaria y equipo.</t>
  </si>
  <si>
    <t>Comercio.</t>
  </si>
  <si>
    <t>Comprende aquellos establecimientos cuya actividad principal es la compra-venta, sin transformación, de productos nuevos o usados, tanto en el mercado interno como en el externo, efectuada por intermediarios y revendedores mayoristas, así como por los que venden directamente al público en general para consumo doméstico o uso personal. Incluye, además, los establecimientos que brindan alojamiento temporal, es decir, hoteles, moteles, posadas y otros negocios de hospedaje.</t>
  </si>
  <si>
    <t>Transportes, correos y almacenamiento.</t>
  </si>
  <si>
    <t>Incluye aquellos establecimientos públicos y privados, cuya actividad principal se vincula con el traslado de personas y el movimiento de mercancías, tanto en el interior, como hacia y desde el exterior del país, ya sea a través de ferrocarril, por carretera, medio aéreo y por vía fluvial o marítima. Incluye, además, aquellos que prestan servicios conexos a la actividad del transporte, como almacenaje y refrigeración, tramitación aduanal, carga, descarga y estriba, terminales de carga y puentes de peaje, entre otros; así como los establecimientos públicos y privados que proporcionan servicios de comunicación por medio del correo, telégrafo, teléfono, radio o por cualquier otro medio acústico o visual.</t>
  </si>
  <si>
    <t>Información en medios masivos.</t>
  </si>
  <si>
    <t>Este sector comprende unidades económicas dedicadas principalmente a producir, administrar, explotar o distribuir productos protegidos por la ley de derechos de autor. En él se distinguen tres tipos de unidades económicas: 1) aquéllas dedicadas a la producción, manejo y distribución de información y productos culturales (que son aquellos que expresan directamente actitudes, opiniones, ideas, valores y creatividad artística; proporcionan entretenimiento, información y análisis relacionados con el pasado y el presente; se incluyen en esta definición tanto los productos dirigidos al público en general, como los productos culturales que normalmente tienen una audiencia limitada, como los libros de poesía, revistas literarias o discos de música clásica); 2) aquéllas que proporcionan los medios para transmitir o distribuir estos productos, la información o las comunicaciones, y 3) aquellas que procesan información.</t>
  </si>
  <si>
    <t>Servicios financieros y de seguros.</t>
  </si>
  <si>
    <t>Comprende las actividades desarrolladas en torno a la intermediación financiera por el sistema bancario u otras instituciones similares de ahorro y préstamo; los servicios prestados por las instituciones de seguros y fianzas; las operaciones realizadas por sociedades de inversión, casas de cambio, corredores de bolsa y otros similares.</t>
  </si>
  <si>
    <t>Servicios inmobiliarios y de alquiler de bienes muebles e intangibles.</t>
  </si>
  <si>
    <t>Este sector comprende unidades económicas dedicadas principalmente a los servicios inmobiliarios, al alquiler de bienes muebles y al alquiler de bienes intangibles como el alquiler de casas, locales comerciales, teatros y otras edificaciones, así como al alquiler de terrenos y a los servicios relacionados con los servicios inmobiliarios. Las que se clasifican en el subsector Servicios de alquiler de bienes muebles se dedican a actividades como el alquiler de automóviles, camiones y otros transportes terrestres; artículos para el hogar, y maquinaria y equipo industrial, comercial y de servicios. En Servicios de alquiler de marcas registradas, patentes y franquicias, los bienes alquilados son intangibles (como nombres e imágenes comerciales, diseños industriales, procedimientos y modos de operar) y su uso por terceros está sujeto a un pago.</t>
  </si>
  <si>
    <t>Servicios profesionales, científicos y técnicos.</t>
  </si>
  <si>
    <t>Este sector comprende unidades económicas cuya actividad se basa en el nivel de estudios, ya sea profesional o técnico, del personal del establecimiento que la realiza, o en sus conocimientos y habilidades. Así, el principal componente de la función de producción de las unidades económicas que forman este sector es, precisamente, el capital humano.</t>
  </si>
  <si>
    <t>Este sector comprende unidades económicas dedicadas a la dirección de corporativos, empresas y grupos de establecimientos. La función de producción que caracteriza al sector Dirección de corporativos y empresas es la de definir o influir en las normas y planes de acción de otras unidades económicas en diversos ámbitos: políticas que se deben seguir; planes de producción, financieros o de capacitación; articulación de la producción; expansiones; modernización, y otros.</t>
  </si>
  <si>
    <t>Servicios de apoyo a los negocios y manejo de desechos y servicios de remediación.</t>
  </si>
  <si>
    <t>Este sector incluye dos subsectores con diferente tipo de unidades económicas: las dedicadas principalmente a proporcionar servicios de apoyo a los negocios, y aquellas cuya actividad principal es el manejo de desechos y los servicios de remediación. Las unidades económicas que se clasifican en el primer subsector se dedican a proporcionar servicios que anteriormente eran parte integral de las actividades de las unidades económicas que se encuentran en todos los sectores de la economía y ahora dichas actividades se realizan por unidades externas especializadas en ese tipo de servicio por así convenir a los intereses de ambas. Las unidades económicas que se clasifican en el segundo subsector están dedicadas a la recolección, tratamiento y disposición de material de desecho; a la operación de instalaciones para la recuperación de material; a la rehabilitación de sitios contaminados; al alquiler de sanitarios portátiles, y a la limpieza de fosas sépticas.</t>
  </si>
  <si>
    <t>Servicios educativos.</t>
  </si>
  <si>
    <t>Este sector comprende unidades económicas dedicadas principalmente a ofrecer servicios de enseñanza y entrenamiento en una gran variedad de materias. Estas unidades económicas (como escuelas, colegios, universidades, academias, centros de entrenamiento o capacitación) pueden ser privadas, con o sin fines lucrativos, o públicas.</t>
  </si>
  <si>
    <t>Servicios de salud y de asistencia social.</t>
  </si>
  <si>
    <t>Este sector proporciona servicios de cuidados de la salud y asistencia social. Los servicios de salud y de asistencia social se conjuntan en un solo sector debido a que es difícil distinguir los límites entre el cuidado de la salud y la asistencia social.</t>
  </si>
  <si>
    <t>Servicios de esparcimiento culturales y deportivos, y otros servicios recreativos.</t>
  </si>
  <si>
    <t>Este sector incluye unidades dedicadas principalmente a la producción, promoción y presentación de espectáculos artísticos, deportivos y culturales; a la preservación y exhibición de objetos y sitios de interés histórico, cultural o educativo, y a proporcionar las instalaciones y el servicio necesario para la práctica de diversas actividades deportivas y recreativas.</t>
  </si>
  <si>
    <t>Servicios de alojamiento temporal y de preparación de alimentos y bebidas.</t>
  </si>
  <si>
    <t>Este sector comprende unidades económicas dedicadas principalmente a proporcionar servicios de alojamiento temporal en hoteles, moteles, hoteles con casino, cabañas, villas, campamentos, albergues recreativos, casas de huéspedes, pensiones y departamentos amueblados con servicios de hotelería; y a la preparación y servicio de alimentos y bebidas para su consumo inmediato en restaurantes, unidades móviles, centros nocturnos, bares, cantinas y similares.</t>
  </si>
  <si>
    <t>Otros servicios, excepto actividades del gobierno.</t>
  </si>
  <si>
    <t>Este sector comprende cuatro subsectores con procesos de producción muy diferentes entre sí, que por sus características no tuvieron cabida en ningún otro sector de la clasificación. El subsector 811, servicios de reparación y mantenimiento, agrupa unidades económicas que se dedican a la reparación y al mantenimiento, y las categoriza con base en sus procesos de producción, esto es, según el tipo de reparación o mantenimiento que efectúan, las habilidades y los conocimientos necesarios para prestar esos servicios, así como los procedimientos que se llevan a cabo en las diferentes unidades económicas de reparación y mantenimiento.</t>
  </si>
  <si>
    <t>Este sector comprende unidades económicas gubernamentales dedicadas principalmente al establecimiento de leyes, a la administración y aplicación de los recursos públicos, a la regulación y fomento del desarrollo económico y de las actividades para mejorar y preservar el medio ambiente, a las actividades administrativas de instituciones de bienestar social, a las actividades de relaciones exteriores, a la impartición de justicia, al mantenimiento de la seguridad y el orden público, y a salvaguardar la seguridad nacional.</t>
  </si>
  <si>
    <t>Impuestos a los productos.</t>
  </si>
  <si>
    <t>Un impuesto sobre un producto es el que se paga por unidad de un determinado bien o servicio, pudiendo tratarse de un monto específico o calcularse como un porcentaje del precio por unidad del bien o del servicio transado. Los principales impuestos a los productos son los siguientes: el Impuesto al Valor Agregado (IVA), los derechos de importación, los impuestos específicos que gravan a determinados tipos de bienes como los refrescos, las bebidas alcohólicas, el teléfono, el tabaco, los combustibles o la energía eléctrica; en tanto que los impuestos sobre las exportaciones gravan la salida del territorio económico e incluyen los beneficios de los monopolios de exportación, que son transferidos al gobierno desde las oficinas de comercialización de empresas públicas que ejercen monopolio sobre un determinado bien, como en México es el petróleo crudo.</t>
  </si>
  <si>
    <t>Subsidios a los productos.</t>
  </si>
  <si>
    <t>Son pagos corrientes, sin contrapartida, hechos por cada unidad de bien o servicio, que las unidades gubernamentales proporcionan a las empresas con el propósito de influir, ya sea en sus niveles de producción como en los precios de venta de sus productos o también en las remuneraciones pagadas a sus asalariados. Los tipos más comunes de subsidios a los productos son los que se pagan a las empresas residentes por la parte de su producción que se utiliza o consume dentro del país; las pérdidas deliberadas en que incurren algunas empresas y organismos del gobierno, como consecuencia de la aplicación de una determinada política económica o social, por la que se venden productos a precios inferiores a los que se compraron.</t>
  </si>
  <si>
    <t>Índices de precios implícitos.</t>
  </si>
  <si>
    <t>Son indicadores estadísticos que miden el nivel de inflación o aumento de los precios de los bienes y servicios producidos por las diferentes ramas de actividad económica de un país o región en un periodo determinado, con respecto a un año base.</t>
  </si>
  <si>
    <t>E/ Cifras estimadas</t>
  </si>
  <si>
    <t>- Cifras negativas</t>
  </si>
  <si>
    <t xml:space="preserve">P/ Cifras preliminares a partir de la fecha en que se indica </t>
  </si>
  <si>
    <t xml:space="preserve">                                  4. Metodología</t>
  </si>
  <si>
    <t>Raúl Domínguez Rex</t>
  </si>
  <si>
    <t xml:space="preserve"> José Sergio Manzur Quiroga</t>
  </si>
  <si>
    <t xml:space="preserve"> Arturo Osornio Sánchez </t>
  </si>
  <si>
    <t>Presentación</t>
  </si>
  <si>
    <t xml:space="preserve">En el ámbito de sus atribuciones, el Instituto de Información e  investigación Geográfica, Estadística y Catastral del Estado de México (IGECEM) es la institución responsable de suministrar al sector público, privado y social la información estadística como insumo primordial para respaldar el conocimiento de los diferentes aspectos económicos que acontecen en nuestra entidad federativa. </t>
  </si>
  <si>
    <t xml:space="preserve">  1. Producto Interno Bruto Nacional y Estatal a precios constantes de 2008</t>
  </si>
  <si>
    <t>1.3. Participación porcentual del PIB Estatal en el PIB Nacional, serie anual de 2003 a 2013</t>
  </si>
  <si>
    <t>2. Producto Interno Bruto Nacional y Estatal a precios corrientes</t>
  </si>
  <si>
    <t>2.3. Participación porcentual del PIB Estatal en el PIB Nacional, serie anual de 2003 a 2013</t>
  </si>
  <si>
    <t>(Base 2008 = 100)</t>
  </si>
  <si>
    <r>
      <t>VABE</t>
    </r>
    <r>
      <rPr>
        <vertAlign val="subscript"/>
        <sz val="12"/>
        <color theme="1"/>
        <rFont val="Arial"/>
        <family val="2"/>
      </rPr>
      <t>n</t>
    </r>
    <r>
      <rPr>
        <sz val="12"/>
        <color theme="1"/>
        <rFont val="Arial"/>
        <family val="2"/>
      </rPr>
      <t>.Pb 2008</t>
    </r>
    <r>
      <rPr>
        <vertAlign val="subscript"/>
        <sz val="12"/>
        <color theme="1"/>
        <rFont val="Arial"/>
        <family val="2"/>
      </rPr>
      <t>s1-sn</t>
    </r>
    <r>
      <rPr>
        <sz val="12"/>
        <color theme="1"/>
        <rFont val="Arial"/>
        <family val="2"/>
      </rPr>
      <t xml:space="preserve"> = Valor Agregado Bruto Estatal del año de cálculo a precios</t>
    </r>
  </si>
  <si>
    <r>
      <t>VABN</t>
    </r>
    <r>
      <rPr>
        <vertAlign val="subscript"/>
        <sz val="12"/>
        <color theme="1"/>
        <rFont val="Arial"/>
        <family val="2"/>
      </rPr>
      <t>n</t>
    </r>
    <r>
      <rPr>
        <sz val="12"/>
        <color theme="1"/>
        <rFont val="Arial"/>
        <family val="2"/>
      </rPr>
      <t xml:space="preserve"> = Valor Agregado Bruto Nacional a precios constantes del año de cálculo del sector 1 al sector n.</t>
    </r>
  </si>
  <si>
    <r>
      <t>Pe</t>
    </r>
    <r>
      <rPr>
        <vertAlign val="subscript"/>
        <sz val="12"/>
        <color theme="1"/>
        <rFont val="Arial"/>
        <family val="2"/>
      </rPr>
      <t>n-1</t>
    </r>
    <r>
      <rPr>
        <sz val="12"/>
        <color theme="1"/>
        <rFont val="Arial"/>
        <family val="2"/>
      </rPr>
      <t xml:space="preserve"> = Participación porcentual del VAB Estatal en el Nacional del año anterior al de cálculo del sector 1 al sector n.</t>
    </r>
  </si>
  <si>
    <r>
      <t>VABE</t>
    </r>
    <r>
      <rPr>
        <vertAlign val="subscript"/>
        <sz val="12"/>
        <color theme="1"/>
        <rFont val="Arial"/>
        <family val="2"/>
      </rPr>
      <t>n-1</t>
    </r>
    <r>
      <rPr>
        <sz val="12"/>
        <color theme="1"/>
        <rFont val="Arial"/>
        <family val="2"/>
      </rPr>
      <t xml:space="preserve"> = Valor Agregado Bruto Estatal del año anterior al de cálculo del sector 1 al sector n,</t>
    </r>
  </si>
  <si>
    <r>
      <t>TCN</t>
    </r>
    <r>
      <rPr>
        <vertAlign val="subscript"/>
        <sz val="12"/>
        <color theme="1"/>
        <rFont val="Arial"/>
        <family val="2"/>
      </rPr>
      <t>n</t>
    </r>
    <r>
      <rPr>
        <sz val="12"/>
        <color theme="1"/>
        <rFont val="Arial"/>
        <family val="2"/>
      </rPr>
      <t xml:space="preserve"> = Tasa de crecimiento real del VAB Nacional del año de cálculo del sector 1 al sector n.</t>
    </r>
  </si>
  <si>
    <r>
      <t>IE</t>
    </r>
    <r>
      <rPr>
        <vertAlign val="subscript"/>
        <sz val="12"/>
        <color theme="1"/>
        <rFont val="Arial"/>
        <family val="2"/>
      </rPr>
      <t>n</t>
    </r>
    <r>
      <rPr>
        <sz val="12"/>
        <color theme="1"/>
        <rFont val="Arial"/>
        <family val="2"/>
      </rPr>
      <t xml:space="preserve"> = (VABE</t>
    </r>
    <r>
      <rPr>
        <vertAlign val="subscript"/>
        <sz val="12"/>
        <color theme="1"/>
        <rFont val="Arial"/>
        <family val="2"/>
      </rPr>
      <t>n</t>
    </r>
    <r>
      <rPr>
        <sz val="12"/>
        <color theme="1"/>
        <rFont val="Arial"/>
        <family val="2"/>
      </rPr>
      <t>) (IN</t>
    </r>
    <r>
      <rPr>
        <vertAlign val="subscript"/>
        <sz val="12"/>
        <color theme="1"/>
        <rFont val="Arial"/>
        <family val="2"/>
      </rPr>
      <t>n</t>
    </r>
    <r>
      <rPr>
        <sz val="12"/>
        <color theme="1"/>
        <rFont val="Arial"/>
        <family val="2"/>
      </rPr>
      <t xml:space="preserve"> / VABN</t>
    </r>
    <r>
      <rPr>
        <vertAlign val="subscript"/>
        <sz val="12"/>
        <color theme="1"/>
        <rFont val="Arial"/>
        <family val="2"/>
      </rPr>
      <t>n</t>
    </r>
    <r>
      <rPr>
        <sz val="12"/>
        <color theme="1"/>
        <rFont val="Arial"/>
        <family val="2"/>
      </rPr>
      <t xml:space="preserve"> )</t>
    </r>
  </si>
  <si>
    <r>
      <t>IE</t>
    </r>
    <r>
      <rPr>
        <vertAlign val="subscript"/>
        <sz val="12"/>
        <color theme="1"/>
        <rFont val="Arial"/>
        <family val="2"/>
      </rPr>
      <t>n</t>
    </r>
    <r>
      <rPr>
        <sz val="12"/>
        <color theme="1"/>
        <rFont val="Arial"/>
        <family val="2"/>
      </rPr>
      <t xml:space="preserve"> = Impuestos estatales a los productos netos de subsidios del año n. </t>
    </r>
  </si>
  <si>
    <r>
      <t>VABE</t>
    </r>
    <r>
      <rPr>
        <vertAlign val="subscript"/>
        <sz val="12"/>
        <color theme="1"/>
        <rFont val="Arial"/>
        <family val="2"/>
      </rPr>
      <t>n</t>
    </r>
    <r>
      <rPr>
        <sz val="12"/>
        <color theme="1"/>
        <rFont val="Arial"/>
        <family val="2"/>
      </rPr>
      <t xml:space="preserve"> = Valor Agregado Bruto Estatal del año n.</t>
    </r>
  </si>
  <si>
    <r>
      <t>IN</t>
    </r>
    <r>
      <rPr>
        <vertAlign val="subscript"/>
        <sz val="12"/>
        <color theme="1"/>
        <rFont val="Arial"/>
        <family val="2"/>
      </rPr>
      <t>n</t>
    </r>
    <r>
      <rPr>
        <sz val="12"/>
        <color theme="1"/>
        <rFont val="Arial"/>
        <family val="2"/>
      </rPr>
      <t xml:space="preserve"> = Impuestos nacionales a los productos netos de subsidios del año n. </t>
    </r>
  </si>
  <si>
    <r>
      <t>VABN</t>
    </r>
    <r>
      <rPr>
        <vertAlign val="subscript"/>
        <sz val="12"/>
        <color theme="1"/>
        <rFont val="Arial"/>
        <family val="2"/>
      </rPr>
      <t>n</t>
    </r>
    <r>
      <rPr>
        <sz val="12"/>
        <color theme="1"/>
        <rFont val="Arial"/>
        <family val="2"/>
      </rPr>
      <t>= Valor Agregado Bruto Nacional del año n.</t>
    </r>
  </si>
  <si>
    <t>Finalmente, la estimación del Producto Interno Bruto Estatal a precios constantes de 2008 de un año dado, se obtuvo a través de la  siguiente fórmula:</t>
  </si>
  <si>
    <r>
      <t>PIBE</t>
    </r>
    <r>
      <rPr>
        <vertAlign val="subscript"/>
        <sz val="12"/>
        <color theme="1"/>
        <rFont val="Arial"/>
        <family val="2"/>
      </rPr>
      <t>n</t>
    </r>
    <r>
      <rPr>
        <sz val="12"/>
        <color theme="1"/>
        <rFont val="Arial"/>
        <family val="2"/>
      </rPr>
      <t>.</t>
    </r>
    <r>
      <rPr>
        <vertAlign val="subscript"/>
        <sz val="12"/>
        <color theme="1"/>
        <rFont val="Arial"/>
        <family val="2"/>
      </rPr>
      <t xml:space="preserve"> s1-sn</t>
    </r>
    <r>
      <rPr>
        <sz val="12"/>
        <color theme="1"/>
        <rFont val="Arial"/>
        <family val="2"/>
      </rPr>
      <t xml:space="preserve"> = Producto Interno Bruto Estatal del año de cálculo a precios de ese mismo año del sector 1 al sector n.</t>
    </r>
  </si>
  <si>
    <r>
      <t>PIBE</t>
    </r>
    <r>
      <rPr>
        <vertAlign val="subscript"/>
        <sz val="12"/>
        <color theme="1"/>
        <rFont val="Arial"/>
        <family val="2"/>
      </rPr>
      <t>n</t>
    </r>
    <r>
      <rPr>
        <sz val="12"/>
        <color theme="1"/>
        <rFont val="Arial"/>
        <family val="2"/>
      </rPr>
      <t>. Pb 2008 = Producto Interno Bruto Estatal del año de cálculo a precios de 2008 del sector 1 al sector n.</t>
    </r>
  </si>
  <si>
    <r>
      <t>IPI</t>
    </r>
    <r>
      <rPr>
        <vertAlign val="subscript"/>
        <sz val="12"/>
        <color theme="1"/>
        <rFont val="Arial"/>
        <family val="2"/>
      </rPr>
      <t>s1-sn</t>
    </r>
    <r>
      <rPr>
        <sz val="12"/>
        <color theme="1"/>
        <rFont val="Arial"/>
        <family val="2"/>
      </rPr>
      <t xml:space="preserve"> = </t>
    </r>
  </si>
  <si>
    <t>Deflactor o índices de Precios Implícitos del Producto Interno Bruto Nacional correspondientes al año de cálculo del sector 1 al sector n.</t>
  </si>
  <si>
    <t xml:space="preserve">                              6. Signos y símbolos</t>
  </si>
  <si>
    <t>Una vez calculado el valor agregado bruto para cada uno de los 20 sectores de actividad económica, se determina el valor agregado bruto de las actividades primarias, secundarias y terciarias, que finalmente se suman para obtener el valor agregado total estatal a precios de 2008.</t>
  </si>
  <si>
    <t xml:space="preserve">                de 2008 del sector 1 al sector n.</t>
  </si>
  <si>
    <r>
      <t>PIBE</t>
    </r>
    <r>
      <rPr>
        <vertAlign val="subscript"/>
        <sz val="12"/>
        <color theme="1"/>
        <rFont val="Arial"/>
        <family val="2"/>
      </rPr>
      <t>n</t>
    </r>
    <r>
      <rPr>
        <sz val="12"/>
        <color theme="1"/>
        <rFont val="Arial"/>
        <family val="2"/>
      </rPr>
      <t xml:space="preserve">. </t>
    </r>
    <r>
      <rPr>
        <vertAlign val="subscript"/>
        <sz val="12"/>
        <color theme="1"/>
        <rFont val="Arial"/>
        <family val="2"/>
      </rPr>
      <t>s1-sn</t>
    </r>
    <r>
      <rPr>
        <sz val="12"/>
        <color theme="1"/>
        <rFont val="Arial"/>
        <family val="2"/>
      </rPr>
      <t xml:space="preserve"> = (PIBE</t>
    </r>
    <r>
      <rPr>
        <vertAlign val="subscript"/>
        <sz val="12"/>
        <color theme="1"/>
        <rFont val="Arial"/>
        <family val="2"/>
      </rPr>
      <t>n</t>
    </r>
    <r>
      <rPr>
        <sz val="12"/>
        <color theme="1"/>
        <rFont val="Arial"/>
        <family val="2"/>
      </rPr>
      <t>. Pb 2008) (IPI</t>
    </r>
    <r>
      <rPr>
        <vertAlign val="subscript"/>
        <sz val="12"/>
        <color theme="1"/>
        <rFont val="Arial"/>
        <family val="2"/>
      </rPr>
      <t>s1-sn</t>
    </r>
    <r>
      <rPr>
        <sz val="12"/>
        <color theme="1"/>
        <rFont val="Arial"/>
        <family val="2"/>
      </rPr>
      <t>) / 100</t>
    </r>
  </si>
  <si>
    <t>Cruz Juvenal Roa Sánchez</t>
  </si>
  <si>
    <r>
      <t>VABE</t>
    </r>
    <r>
      <rPr>
        <vertAlign val="subscript"/>
        <sz val="12"/>
        <color theme="1"/>
        <rFont val="Arial"/>
        <family val="2"/>
      </rPr>
      <t>n</t>
    </r>
    <r>
      <rPr>
        <sz val="12"/>
        <color theme="1"/>
        <rFont val="Arial"/>
        <family val="2"/>
      </rPr>
      <t>.Pb 2008</t>
    </r>
    <r>
      <rPr>
        <vertAlign val="subscript"/>
        <sz val="12"/>
        <color theme="1"/>
        <rFont val="Arial"/>
        <family val="2"/>
      </rPr>
      <t>s1-sn</t>
    </r>
    <r>
      <rPr>
        <sz val="12"/>
        <color theme="1"/>
        <rFont val="Arial"/>
        <family val="2"/>
      </rPr>
      <t xml:space="preserve"> = [ (VABN</t>
    </r>
    <r>
      <rPr>
        <vertAlign val="subscript"/>
        <sz val="12"/>
        <color theme="1"/>
        <rFont val="Arial"/>
        <family val="2"/>
      </rPr>
      <t>n</t>
    </r>
    <r>
      <rPr>
        <sz val="12"/>
        <color theme="1"/>
        <rFont val="Arial"/>
        <family val="2"/>
      </rPr>
      <t>) (Pe</t>
    </r>
    <r>
      <rPr>
        <vertAlign val="subscript"/>
        <sz val="12"/>
        <color theme="1"/>
        <rFont val="Arial"/>
        <family val="2"/>
      </rPr>
      <t>n-1</t>
    </r>
    <r>
      <rPr>
        <sz val="12"/>
        <color theme="1"/>
        <rFont val="Arial"/>
        <family val="2"/>
      </rPr>
      <t>) + (VABE</t>
    </r>
    <r>
      <rPr>
        <vertAlign val="subscript"/>
        <sz val="12"/>
        <color theme="1"/>
        <rFont val="Arial"/>
        <family val="2"/>
      </rPr>
      <t>n-1</t>
    </r>
    <r>
      <rPr>
        <sz val="12"/>
        <color theme="1"/>
        <rFont val="Arial"/>
        <family val="2"/>
      </rPr>
      <t>) (1+TCN</t>
    </r>
    <r>
      <rPr>
        <vertAlign val="subscript"/>
        <sz val="12"/>
        <color theme="1"/>
        <rFont val="Arial"/>
        <family val="2"/>
      </rPr>
      <t>n</t>
    </r>
    <r>
      <rPr>
        <sz val="12"/>
        <color theme="1"/>
        <rFont val="Arial"/>
        <family val="2"/>
      </rPr>
      <t>) ] / 2</t>
    </r>
  </si>
  <si>
    <t>Agricultura, cría y explotación de animales, aprovechamiento forestal, pesca y caza</t>
  </si>
  <si>
    <t>Agricultura, cría y explotación de animales, aprovechamiento forestal, pesca y caza.</t>
  </si>
  <si>
    <t>Precios básicos.</t>
  </si>
  <si>
    <t>Actividades legislativas, gubernamentales, de impacto de justicia y de organismos internacionales y extraterritoriales.</t>
  </si>
  <si>
    <t xml:space="preserve">Eruviel Ávila Villegas </t>
  </si>
  <si>
    <t>1. Producto Interno Bruto Nacional y Estatal a precios constantes de 2008</t>
  </si>
  <si>
    <t>2.2. Producto Interno Bruto Estatal por sector de actividad económica, serie anual de 2003 a 2013</t>
  </si>
  <si>
    <t xml:space="preserve">3. Índices de precios ímplicitos Nacionale y Estatales por sector de actividad económica, serie anual </t>
  </si>
  <si>
    <t>de 2003 a 2013 (Base 2008=100)</t>
  </si>
  <si>
    <t>Como parte de este proceso, el IGECEM ha desarrollado con base en la información del Sistema de Cuentas Nacionales de México (SCNM) la metodología que permite cuantificar de manera estimada el Producto Interno Bruto del Estado de México para 2013, así como generar datos estadísticos de los sectores productivos de la entidad que reflejan la estructura y evolución de los mismos.</t>
  </si>
  <si>
    <t xml:space="preserve">Por ello, la presente publicación tiene una estructura compuesta por seis apartados; los dos primeros exponen información estadística del Producto Interno Bruto Nacional y Estatal, por sector de actividad económica, a precios constantes de 2008, para el periodo de 2003 a 2013; así como a precios corrientes, es decir, a nominales para cada año de referencia; el tercer apartado muestra la serie de índices de precios implícitos nacionales y estatales, también por sector de actividad económica, con base en el año 2008, que sirvieron como deflactores de los valores corrientes ó nominales del Producto Interno Bruto, para obtener los valores correspondientes de 2008. El cuarto apartado describe la metodología empleada para el cálculo de las estimaciones del Producto Interno Bruto Nacional y Estatal; los dos últimos apartados incorporan un glosario de los términos, signos y simbolos que se consideró conveniente definir e incluir con el propósito de facilitar la comprensión de la información estadística contenida en el documento. </t>
  </si>
  <si>
    <t>Producto Interno Bruto Nacional por sector de actividad económica,</t>
  </si>
  <si>
    <t>Fuente: IGECEM. Dirección de Estadística. Elaborado con base en cuadro 1.1.</t>
  </si>
  <si>
    <r>
      <rPr>
        <b/>
        <sz val="13"/>
        <rFont val="Gotham Medium"/>
      </rPr>
      <t>Producto Interno Bruto Nacional por sector de actividad económica,       
serie anual de 2004 a 2013</t>
    </r>
    <r>
      <rPr>
        <b/>
        <sz val="12"/>
        <rFont val="Arial Narrow"/>
        <family val="2"/>
      </rPr>
      <t xml:space="preserve">
</t>
    </r>
    <r>
      <rPr>
        <sz val="12"/>
        <rFont val="Gotham Book"/>
      </rPr>
      <t>(Variación porcentual anual)</t>
    </r>
  </si>
  <si>
    <t>Producto Interno Bruto Nacional por sector de actividad económica</t>
  </si>
  <si>
    <t>Producto Interno Bruto Estatal por sector de actividad económica,</t>
  </si>
  <si>
    <t>Fuente: IGECEM. Dirección de Estadística. Elaborado con base en cuadro 1.2.</t>
  </si>
  <si>
    <r>
      <rPr>
        <sz val="13"/>
        <rFont val="Gotham Medium"/>
      </rPr>
      <t>Producto Interno Bruto Estatal por sector de actividad económica,
serie anual de 2004 a 2013</t>
    </r>
    <r>
      <rPr>
        <b/>
        <sz val="12"/>
        <rFont val="Arial Narrow"/>
        <family val="2"/>
      </rPr>
      <t xml:space="preserve">
</t>
    </r>
    <r>
      <rPr>
        <sz val="12"/>
        <rFont val="Gotham Book"/>
      </rPr>
      <t>(Variación porcentual anual)</t>
    </r>
  </si>
  <si>
    <t>Producto Interno Bruto Estatal por sector de actividad económica</t>
  </si>
  <si>
    <t>Participación del PIB Estatal en el PIB Nacional por sector de actividad económica,</t>
  </si>
  <si>
    <t>Fuente: IGECEM. Dirección de Estadística. Elaborado con base en cuadro 1.1 y cuadro 1.2.</t>
  </si>
  <si>
    <t>Fuente: IGECEM. Dirección de Estadística. Elaborado con base en cuadro 2.1.</t>
  </si>
  <si>
    <t>Fuente: IGECEM. Dirección de Estadística. Elaborado con base en cuadro 2.2.</t>
  </si>
  <si>
    <r>
      <rPr>
        <sz val="13"/>
        <rFont val="Gotham Medium"/>
      </rPr>
      <t>Producto Interno Bruto Estatal por sector de actividad económica, 
serie anual de 2004 a 2013</t>
    </r>
    <r>
      <rPr>
        <b/>
        <sz val="12"/>
        <rFont val="Arial Narrow"/>
        <family val="2"/>
      </rPr>
      <t xml:space="preserve">
</t>
    </r>
    <r>
      <rPr>
        <sz val="12"/>
        <rFont val="Gotham Book"/>
      </rPr>
      <t>(Variación porcentual anual)</t>
    </r>
  </si>
  <si>
    <t>Fuente: IGECEM. Dirección de Estadística. Elaborado con base en cuadro 2.1 y 2.2.</t>
  </si>
  <si>
    <t>3. Índices de precios implícitos Nacionales y Estatales por sector de actividad económica, serie anual de 2003 a 2013 (Base 2008=100)</t>
  </si>
  <si>
    <t>Índices de precios implícitos Nacionales por sector de actividad económica,</t>
  </si>
  <si>
    <t>Índices de precios implícitos Estatales por sector de actividad económica,</t>
  </si>
  <si>
    <t>Fuente: IGECEM. Dirección de Estadística. Elaborado con base en datos del INEGI. Sistema de Cuentas Nacionales de México, Producto Interno Bruto por Entidad Federativa 2008-2013. Año base 2008.</t>
  </si>
  <si>
    <t>Fuente: IGECEM. Dirección de Estadística. Elaborado con base en datos del INEGI. Sistema de Cuentas Nacionales de México, Producto Interno Bruto por Entidad Federativa 2008-2013.</t>
  </si>
  <si>
    <t>Es así, que el IGECEM pone al alcance de los usuarios información estadística oportuna y puntual para que sea utilizada por todos aquellos interesados en dar seguimiento a la realidad económica del Estado. Además, de constituir  una referencia para analizar y sentar las bases, entender y conocer las perspectivas económicas de la entidad, documento de indiscutible valor práctico que habrá de reusltar beneficioso para todos aquellos interesados en el análisis de la actividad económica.</t>
  </si>
  <si>
    <t>DR. © 2014</t>
  </si>
  <si>
    <t xml:space="preserve">Presentación </t>
  </si>
  <si>
    <t>Erasto Martínez Rojas</t>
  </si>
  <si>
    <t>Coralia María Luisa Villegas Romero</t>
  </si>
  <si>
    <t xml:space="preserve">Corporativos </t>
  </si>
  <si>
    <t>Corporativos.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</si>
</sst>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numFmt numFmtId="165" formatCode="0.0"/>
    <numFmt numFmtId="166" formatCode="#\ ###\ ###.0"/>
    <numFmt numFmtId="167" formatCode="###\ ###\ ###.0"/>
    <numFmt numFmtId="168" formatCode="#,##0.0"/>
    <numFmt numFmtId="169" formatCode="#####\ ###\ ###.0"/>
    <numFmt numFmtId="170" formatCode="0.0000"/>
    <numFmt numFmtId="171" formatCode="0.000000"/>
    <numFmt numFmtId="172" formatCode="#\ ##0;[Black]\(#\ ##0.0\)"/>
    <numFmt numFmtId="173" formatCode="#\ ###\ ##0.0;\-#\ ###\ ##0.0"/>
    <numFmt numFmtId="174" formatCode="##\ ###\ ##0.0;\-##\ ###\ ##0.0"/>
  </numFmts>
  <fonts count="59">
    <font>
      <sz val="10"/>
      <name val="Arial"/>
    </font>
    <font>
      <sz val="11"/>
      <color theme="1"/>
      <name val="Calibri"/>
      <family val="2"/>
      <scheme val="minor"/>
    </font>
    <font>
      <sz val="13"/>
      <name val="Arial"/>
      <family val="2"/>
    </font>
    <font>
      <b/>
      <sz val="10"/>
      <name val="Arial"/>
      <family val="2"/>
    </font>
    <font>
      <sz val="8"/>
      <name val="Arial"/>
      <family val="2"/>
    </font>
    <font>
      <sz val="9"/>
      <name val="Arial"/>
      <family val="2"/>
    </font>
    <font>
      <b/>
      <sz val="6"/>
      <name val="Arial"/>
      <family val="2"/>
    </font>
    <font>
      <sz val="7"/>
      <name val="Arial"/>
      <family val="2"/>
    </font>
    <font>
      <sz val="10"/>
      <name val="Arial"/>
      <family val="2"/>
    </font>
    <font>
      <b/>
      <sz val="9.5"/>
      <name val="Arial"/>
      <family val="2"/>
    </font>
    <font>
      <b/>
      <sz val="13"/>
      <name val="Arial Narrow"/>
      <family val="2"/>
    </font>
    <font>
      <b/>
      <sz val="12"/>
      <name val="Arial"/>
      <family val="2"/>
    </font>
    <font>
      <vertAlign val="superscript"/>
      <sz val="10"/>
      <name val="Arial"/>
      <family val="2"/>
    </font>
    <font>
      <b/>
      <sz val="12"/>
      <name val="Arial Narrow"/>
      <family val="2"/>
    </font>
    <font>
      <sz val="13"/>
      <name val="Arial Narrow"/>
      <family val="2"/>
    </font>
    <font>
      <b/>
      <sz val="13"/>
      <name val="Gotham Book"/>
    </font>
    <font>
      <sz val="13"/>
      <name val="Gotham Book"/>
    </font>
    <font>
      <b/>
      <sz val="13"/>
      <name val="Gotham Medium"/>
    </font>
    <font>
      <sz val="10"/>
      <name val="Gotham Book"/>
    </font>
    <font>
      <b/>
      <sz val="12"/>
      <name val="Gotham Medium"/>
    </font>
    <font>
      <b/>
      <sz val="10"/>
      <name val="Gotham Medium"/>
    </font>
    <font>
      <sz val="8"/>
      <name val="Gotham Book"/>
    </font>
    <font>
      <sz val="12"/>
      <name val="Gotham Book"/>
    </font>
    <font>
      <sz val="13"/>
      <name val="Gotham Medium"/>
    </font>
    <font>
      <sz val="10"/>
      <name val="Gotham Medium"/>
    </font>
    <font>
      <sz val="10"/>
      <color theme="0"/>
      <name val="Arial"/>
      <family val="2"/>
    </font>
    <font>
      <u/>
      <sz val="10"/>
      <color theme="10"/>
      <name val="Arial"/>
      <family val="2"/>
    </font>
    <font>
      <sz val="14"/>
      <name val="Arial"/>
      <family val="2"/>
    </font>
    <font>
      <b/>
      <sz val="14"/>
      <name val="Arial"/>
      <family val="2"/>
    </font>
    <font>
      <b/>
      <sz val="14"/>
      <name val="Gotham Medium"/>
    </font>
    <font>
      <b/>
      <sz val="16"/>
      <name val="Gotham Medium"/>
    </font>
    <font>
      <b/>
      <sz val="18"/>
      <name val="Gotham Medium"/>
    </font>
    <font>
      <b/>
      <sz val="18"/>
      <name val="Gotham Book"/>
    </font>
    <font>
      <b/>
      <sz val="15"/>
      <name val="Gotham Medium"/>
    </font>
    <font>
      <b/>
      <sz val="19"/>
      <name val="Gotham Medium"/>
    </font>
    <font>
      <sz val="19"/>
      <name val="Gotham Book"/>
    </font>
    <font>
      <b/>
      <sz val="19"/>
      <name val="Gotham Book"/>
    </font>
    <font>
      <b/>
      <sz val="17"/>
      <name val="Gotham Medium"/>
    </font>
    <font>
      <b/>
      <sz val="15"/>
      <name val="Arial"/>
      <family val="2"/>
    </font>
    <font>
      <b/>
      <sz val="26"/>
      <name val="Gotham Bold"/>
    </font>
    <font>
      <b/>
      <sz val="12"/>
      <color theme="1"/>
      <name val="Arial"/>
      <family val="2"/>
    </font>
    <font>
      <sz val="12"/>
      <color theme="1"/>
      <name val="Arial"/>
      <family val="2"/>
    </font>
    <font>
      <b/>
      <sz val="22"/>
      <name val="Gotham Medium"/>
    </font>
    <font>
      <b/>
      <sz val="22"/>
      <color theme="1"/>
      <name val="Gotham Medium"/>
    </font>
    <font>
      <sz val="22"/>
      <name val="Gotham Medium"/>
    </font>
    <font>
      <vertAlign val="subscript"/>
      <sz val="12"/>
      <color theme="1"/>
      <name val="Arial"/>
      <family val="2"/>
    </font>
    <font>
      <b/>
      <sz val="20"/>
      <name val="Gotham Medium"/>
    </font>
    <font>
      <sz val="12"/>
      <name val="Arial"/>
      <family val="2"/>
    </font>
    <font>
      <b/>
      <sz val="20"/>
      <color theme="1"/>
      <name val="Gotham Medium"/>
    </font>
    <font>
      <sz val="20"/>
      <name val="Gotham Medium"/>
    </font>
    <font>
      <b/>
      <sz val="12"/>
      <color theme="1"/>
      <name val="Gotham Medium"/>
    </font>
    <font>
      <sz val="14"/>
      <name val="Gotham Medium"/>
    </font>
    <font>
      <sz val="16"/>
      <name val="Gotham Medium"/>
    </font>
    <font>
      <u/>
      <sz val="16"/>
      <color theme="10"/>
      <name val="Gotham Medium"/>
    </font>
    <font>
      <sz val="14"/>
      <name val="Gotham Medium "/>
    </font>
    <font>
      <b/>
      <sz val="16"/>
      <name val="Gotham Medium "/>
    </font>
    <font>
      <sz val="16"/>
      <name val="Arial"/>
      <family val="2"/>
    </font>
    <font>
      <sz val="16"/>
      <name val="Gotham Medium "/>
    </font>
    <font>
      <sz val="18"/>
      <name val="Gotham Medium"/>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26" fillId="0" borderId="0" applyNumberFormat="0" applyFill="0" applyBorder="0" applyAlignment="0" applyProtection="0"/>
    <xf numFmtId="0" fontId="1" fillId="0" borderId="0"/>
    <xf numFmtId="0" fontId="8" fillId="0" borderId="0"/>
  </cellStyleXfs>
  <cellXfs count="225">
    <xf numFmtId="0" fontId="0" fillId="0" borderId="0" xfId="0"/>
    <xf numFmtId="0" fontId="2" fillId="0" borderId="0" xfId="0" applyFont="1" applyFill="1" applyBorder="1"/>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center"/>
    </xf>
    <xf numFmtId="0" fontId="5" fillId="0" borderId="0" xfId="0" applyFont="1" applyFill="1" applyBorder="1" applyAlignment="1">
      <alignment wrapText="1"/>
    </xf>
    <xf numFmtId="0" fontId="0" fillId="0" borderId="0" xfId="0" applyFill="1" applyBorder="1" applyAlignment="1">
      <alignment vertical="center"/>
    </xf>
    <xf numFmtId="0" fontId="0" fillId="0" borderId="0" xfId="0"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6" fillId="0" borderId="0" xfId="0" applyFont="1" applyFill="1" applyBorder="1"/>
    <xf numFmtId="0" fontId="7" fillId="0" borderId="0" xfId="0" applyFont="1" applyFill="1" applyBorder="1"/>
    <xf numFmtId="164" fontId="4"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0" xfId="0" quotePrefix="1"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xf numFmtId="0" fontId="8" fillId="0" borderId="0" xfId="0" applyFont="1" applyFill="1" applyBorder="1"/>
    <xf numFmtId="0" fontId="0" fillId="0" borderId="0" xfId="0" applyAlignment="1">
      <alignment horizontal="left"/>
    </xf>
    <xf numFmtId="168" fontId="8" fillId="0" borderId="0" xfId="0" applyNumberFormat="1" applyFont="1" applyFill="1" applyBorder="1"/>
    <xf numFmtId="168" fontId="8" fillId="0" borderId="0" xfId="0" applyNumberFormat="1" applyFont="1" applyFill="1" applyBorder="1" applyAlignment="1">
      <alignment vertical="center"/>
    </xf>
    <xf numFmtId="166" fontId="8" fillId="0" borderId="0" xfId="0" applyNumberFormat="1" applyFont="1" applyFill="1" applyBorder="1" applyAlignment="1">
      <alignment horizontal="right"/>
    </xf>
    <xf numFmtId="0" fontId="8" fillId="0" borderId="0" xfId="0" applyFont="1" applyFill="1" applyBorder="1" applyAlignment="1">
      <alignment vertical="center"/>
    </xf>
    <xf numFmtId="167" fontId="3"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xf>
    <xf numFmtId="167" fontId="8" fillId="0" borderId="0" xfId="0" applyNumberFormat="1" applyFont="1" applyFill="1" applyBorder="1" applyAlignment="1">
      <alignment horizontal="right" vertical="center"/>
    </xf>
    <xf numFmtId="167" fontId="8" fillId="0" borderId="0" xfId="0" applyNumberFormat="1" applyFont="1" applyFill="1" applyBorder="1" applyAlignment="1">
      <alignment vertical="center"/>
    </xf>
    <xf numFmtId="0" fontId="8" fillId="0" borderId="0" xfId="0" applyFont="1"/>
    <xf numFmtId="0" fontId="11" fillId="0" borderId="0" xfId="0" applyFont="1" applyFill="1" applyBorder="1" applyAlignment="1">
      <alignment horizontal="right" vertical="center"/>
    </xf>
    <xf numFmtId="168" fontId="0" fillId="0" borderId="0" xfId="0" applyNumberFormat="1" applyFill="1" applyBorder="1" applyAlignment="1">
      <alignment vertical="center"/>
    </xf>
    <xf numFmtId="167" fontId="3" fillId="0" borderId="0" xfId="0" applyNumberFormat="1" applyFont="1" applyFill="1" applyBorder="1" applyAlignment="1">
      <alignment vertical="center"/>
    </xf>
    <xf numFmtId="167" fontId="8" fillId="0" borderId="0" xfId="0" applyNumberFormat="1" applyFont="1" applyFill="1" applyBorder="1"/>
    <xf numFmtId="167" fontId="0" fillId="0" borderId="0" xfId="0" applyNumberFormat="1" applyFill="1" applyBorder="1"/>
    <xf numFmtId="167" fontId="0" fillId="0" borderId="0" xfId="0" applyNumberFormat="1" applyFill="1" applyBorder="1" applyAlignment="1">
      <alignment vertical="center"/>
    </xf>
    <xf numFmtId="167" fontId="0" fillId="0" borderId="0" xfId="0" applyNumberFormat="1" applyFill="1" applyBorder="1" applyAlignment="1"/>
    <xf numFmtId="169" fontId="8" fillId="0" borderId="0" xfId="0" applyNumberFormat="1" applyFont="1" applyFill="1" applyBorder="1" applyAlignment="1">
      <alignment horizontal="right" vertical="center"/>
    </xf>
    <xf numFmtId="169" fontId="8" fillId="0" borderId="0" xfId="0" applyNumberFormat="1" applyFont="1" applyFill="1" applyBorder="1" applyAlignment="1">
      <alignment vertical="center"/>
    </xf>
    <xf numFmtId="169" fontId="0" fillId="0" borderId="0" xfId="0" applyNumberFormat="1" applyFill="1" applyBorder="1" applyAlignment="1">
      <alignment vertical="center"/>
    </xf>
    <xf numFmtId="172" fontId="8" fillId="0" borderId="0" xfId="0" applyNumberFormat="1" applyFont="1" applyFill="1" applyBorder="1" applyAlignment="1">
      <alignment horizontal="right"/>
    </xf>
    <xf numFmtId="172" fontId="8" fillId="0" borderId="0" xfId="0" applyNumberFormat="1" applyFont="1" applyFill="1" applyBorder="1"/>
    <xf numFmtId="172" fontId="8" fillId="0" borderId="0" xfId="0" quotePrefix="1" applyNumberFormat="1" applyFont="1" applyFill="1" applyBorder="1"/>
    <xf numFmtId="0" fontId="12" fillId="0" borderId="0" xfId="0" applyFont="1" applyFill="1" applyBorder="1"/>
    <xf numFmtId="0" fontId="12" fillId="0" borderId="0" xfId="0" applyFont="1"/>
    <xf numFmtId="171" fontId="0" fillId="0" borderId="0" xfId="0" applyNumberFormat="1" applyFill="1" applyBorder="1" applyAlignment="1">
      <alignment horizontal="center"/>
    </xf>
    <xf numFmtId="0" fontId="11" fillId="0" borderId="0" xfId="0" applyFont="1" applyFill="1" applyBorder="1" applyAlignment="1">
      <alignment vertical="center"/>
    </xf>
    <xf numFmtId="168" fontId="0" fillId="0" borderId="0" xfId="0" applyNumberFormat="1" applyFill="1" applyBorder="1"/>
    <xf numFmtId="0" fontId="13" fillId="0" borderId="0" xfId="0" applyFont="1" applyAlignment="1">
      <alignment vertical="center" wrapText="1"/>
    </xf>
    <xf numFmtId="0" fontId="10" fillId="0" borderId="0" xfId="0" applyFont="1" applyAlignment="1">
      <alignment vertical="center"/>
    </xf>
    <xf numFmtId="0" fontId="14" fillId="0" borderId="0" xfId="0" applyFont="1" applyAlignment="1">
      <alignment vertical="center"/>
    </xf>
    <xf numFmtId="0" fontId="8" fillId="0" borderId="0" xfId="0" applyFont="1" applyAlignment="1">
      <alignment wrapText="1"/>
    </xf>
    <xf numFmtId="173" fontId="0" fillId="0" borderId="0" xfId="0" applyNumberFormat="1" applyFill="1" applyBorder="1"/>
    <xf numFmtId="0" fontId="15" fillId="0" borderId="0" xfId="0" applyFont="1" applyFill="1" applyBorder="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right"/>
    </xf>
    <xf numFmtId="167" fontId="15" fillId="0" borderId="0" xfId="0" applyNumberFormat="1" applyFont="1" applyFill="1" applyBorder="1" applyAlignment="1">
      <alignment vertical="center"/>
    </xf>
    <xf numFmtId="0" fontId="16" fillId="0" borderId="1" xfId="0" applyFont="1" applyFill="1" applyBorder="1"/>
    <xf numFmtId="171" fontId="16" fillId="0" borderId="1" xfId="0" applyNumberFormat="1" applyFont="1" applyFill="1" applyBorder="1" applyAlignment="1">
      <alignment horizontal="center"/>
    </xf>
    <xf numFmtId="0" fontId="19" fillId="0" borderId="2" xfId="0" applyFont="1" applyFill="1" applyBorder="1" applyAlignment="1">
      <alignment horizontal="left" vertical="center" wrapText="1"/>
    </xf>
    <xf numFmtId="0" fontId="19" fillId="0" borderId="2" xfId="0" applyFont="1" applyFill="1" applyBorder="1" applyAlignment="1">
      <alignment horizontal="right" vertical="center"/>
    </xf>
    <xf numFmtId="0" fontId="20" fillId="0" borderId="0" xfId="0" applyFont="1" applyFill="1" applyBorder="1" applyAlignment="1">
      <alignment vertical="center" wrapText="1"/>
    </xf>
    <xf numFmtId="167" fontId="20" fillId="0" borderId="0" xfId="0" applyNumberFormat="1" applyFont="1" applyFill="1" applyBorder="1" applyAlignment="1">
      <alignment vertical="center"/>
    </xf>
    <xf numFmtId="0" fontId="18" fillId="0" borderId="0" xfId="0" applyFont="1" applyFill="1" applyBorder="1" applyAlignment="1">
      <alignment vertical="center" wrapText="1"/>
    </xf>
    <xf numFmtId="167"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indent="1"/>
    </xf>
    <xf numFmtId="167" fontId="18" fillId="0" borderId="0" xfId="0" applyNumberFormat="1" applyFont="1" applyFill="1" applyBorder="1" applyAlignment="1">
      <alignment vertical="center"/>
    </xf>
    <xf numFmtId="0" fontId="18" fillId="0" borderId="0" xfId="0" applyFont="1" applyFill="1" applyBorder="1" applyAlignment="1">
      <alignment horizontal="left" vertical="center" indent="1"/>
    </xf>
    <xf numFmtId="0" fontId="18" fillId="0" borderId="0" xfId="0" applyFont="1" applyFill="1" applyBorder="1" applyAlignment="1">
      <alignment horizontal="left" vertical="center" indent="3"/>
    </xf>
    <xf numFmtId="0" fontId="18" fillId="0" borderId="0" xfId="0" applyFont="1" applyFill="1" applyBorder="1" applyAlignment="1">
      <alignment horizontal="left" vertical="center" wrapText="1" indent="3"/>
    </xf>
    <xf numFmtId="173" fontId="18" fillId="0" borderId="0" xfId="0" applyNumberFormat="1" applyFont="1" applyFill="1" applyBorder="1" applyAlignment="1">
      <alignment horizontal="right" vertical="center"/>
    </xf>
    <xf numFmtId="0" fontId="18" fillId="0" borderId="1" xfId="0" applyFont="1" applyFill="1" applyBorder="1" applyAlignment="1">
      <alignment horizontal="left" vertical="center" wrapText="1"/>
    </xf>
    <xf numFmtId="169" fontId="18" fillId="0" borderId="1" xfId="0" applyNumberFormat="1" applyFont="1" applyFill="1" applyBorder="1" applyAlignment="1">
      <alignment horizontal="right" vertical="center"/>
    </xf>
    <xf numFmtId="169" fontId="18" fillId="0" borderId="1" xfId="0" applyNumberFormat="1" applyFont="1" applyFill="1" applyBorder="1" applyAlignment="1">
      <alignment vertical="center"/>
    </xf>
    <xf numFmtId="0" fontId="21" fillId="0" borderId="0" xfId="0" applyFont="1" applyFill="1" applyBorder="1"/>
    <xf numFmtId="0" fontId="21" fillId="0" borderId="0" xfId="0" applyFont="1" applyFill="1" applyBorder="1" applyAlignment="1">
      <alignment horizontal="left"/>
    </xf>
    <xf numFmtId="164" fontId="21" fillId="0" borderId="0" xfId="0" applyNumberFormat="1" applyFont="1" applyFill="1" applyBorder="1" applyAlignment="1">
      <alignment horizontal="center"/>
    </xf>
    <xf numFmtId="0" fontId="17" fillId="0" borderId="0" xfId="0" applyFont="1" applyFill="1" applyBorder="1" applyAlignment="1"/>
    <xf numFmtId="0" fontId="18" fillId="0" borderId="0" xfId="0" applyFont="1" applyFill="1" applyBorder="1"/>
    <xf numFmtId="165" fontId="18" fillId="0" borderId="0" xfId="0" applyNumberFormat="1" applyFont="1" applyFill="1" applyBorder="1"/>
    <xf numFmtId="173" fontId="20" fillId="0" borderId="0" xfId="0" applyNumberFormat="1" applyFont="1" applyFill="1" applyBorder="1" applyAlignment="1">
      <alignment horizontal="right" vertical="center"/>
    </xf>
    <xf numFmtId="173" fontId="18" fillId="0" borderId="1" xfId="0" applyNumberFormat="1" applyFont="1" applyFill="1" applyBorder="1" applyAlignment="1">
      <alignment horizontal="right"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xf numFmtId="165" fontId="17" fillId="0" borderId="0" xfId="0" applyNumberFormat="1" applyFont="1" applyFill="1" applyBorder="1" applyAlignment="1">
      <alignment horizontal="left"/>
    </xf>
    <xf numFmtId="165" fontId="15" fillId="0" borderId="0" xfId="0" applyNumberFormat="1" applyFont="1" applyFill="1" applyBorder="1" applyAlignment="1">
      <alignment horizontal="left"/>
    </xf>
    <xf numFmtId="170" fontId="18" fillId="0" borderId="0" xfId="0" applyNumberFormat="1" applyFont="1" applyFill="1" applyBorder="1" applyAlignment="1">
      <alignment horizontal="center"/>
    </xf>
    <xf numFmtId="173" fontId="18" fillId="0" borderId="0" xfId="0" applyNumberFormat="1" applyFont="1" applyFill="1" applyBorder="1"/>
    <xf numFmtId="173" fontId="18" fillId="0" borderId="0" xfId="0" applyNumberFormat="1" applyFont="1" applyFill="1" applyBorder="1" applyAlignment="1">
      <alignment horizontal="right"/>
    </xf>
    <xf numFmtId="0" fontId="17" fillId="0" borderId="0"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left"/>
    </xf>
    <xf numFmtId="0" fontId="18" fillId="0" borderId="0" xfId="0" applyFont="1"/>
    <xf numFmtId="0" fontId="23" fillId="0" borderId="0" xfId="0" applyFont="1" applyFill="1" applyBorder="1" applyAlignment="1"/>
    <xf numFmtId="0" fontId="23" fillId="0" borderId="0" xfId="0" applyFont="1" applyFill="1" applyBorder="1" applyAlignment="1">
      <alignment horizontal="right"/>
    </xf>
    <xf numFmtId="0" fontId="16" fillId="0" borderId="0" xfId="0" applyFont="1" applyFill="1" applyBorder="1" applyAlignment="1"/>
    <xf numFmtId="173" fontId="20" fillId="0" borderId="0" xfId="0" applyNumberFormat="1" applyFont="1" applyFill="1" applyBorder="1" applyAlignment="1">
      <alignment vertical="center"/>
    </xf>
    <xf numFmtId="165" fontId="18" fillId="0" borderId="1" xfId="0" applyNumberFormat="1" applyFont="1" applyFill="1" applyBorder="1" applyAlignment="1">
      <alignment vertical="center"/>
    </xf>
    <xf numFmtId="0" fontId="17" fillId="0" borderId="0" xfId="0" applyFont="1" applyFill="1" applyBorder="1" applyAlignment="1">
      <alignment horizontal="left"/>
    </xf>
    <xf numFmtId="0" fontId="17" fillId="0" borderId="0" xfId="0" applyFont="1" applyFill="1" applyBorder="1" applyAlignment="1">
      <alignment horizontal="left"/>
    </xf>
    <xf numFmtId="173" fontId="24" fillId="0" borderId="0" xfId="0" applyNumberFormat="1" applyFont="1" applyFill="1" applyBorder="1" applyAlignment="1">
      <alignment horizontal="right" vertical="center"/>
    </xf>
    <xf numFmtId="0" fontId="25" fillId="0" borderId="0" xfId="0" applyFont="1" applyFill="1" applyBorder="1" applyAlignment="1">
      <alignment vertical="center"/>
    </xf>
    <xf numFmtId="0" fontId="27" fillId="0" borderId="0" xfId="0" applyFont="1"/>
    <xf numFmtId="167" fontId="19" fillId="0" borderId="0" xfId="0" applyNumberFormat="1" applyFont="1" applyFill="1" applyBorder="1" applyAlignment="1">
      <alignment vertical="center"/>
    </xf>
    <xf numFmtId="167" fontId="22" fillId="0" borderId="0" xfId="0" applyNumberFormat="1" applyFont="1" applyFill="1" applyBorder="1" applyAlignment="1">
      <alignment horizontal="right" vertical="center"/>
    </xf>
    <xf numFmtId="0" fontId="28" fillId="0" borderId="0" xfId="0" applyFont="1" applyFill="1" applyBorder="1" applyAlignment="1">
      <alignment vertical="center"/>
    </xf>
    <xf numFmtId="171" fontId="16" fillId="0" borderId="0" xfId="0" applyNumberFormat="1" applyFont="1" applyFill="1" applyBorder="1" applyAlignment="1">
      <alignment horizontal="center"/>
    </xf>
    <xf numFmtId="0" fontId="17" fillId="0" borderId="0" xfId="0" applyFont="1" applyFill="1" applyBorder="1" applyAlignment="1">
      <alignment horizontal="left"/>
    </xf>
    <xf numFmtId="0" fontId="16" fillId="0" borderId="0" xfId="0" applyFont="1" applyFill="1" applyBorder="1"/>
    <xf numFmtId="167" fontId="15" fillId="0" borderId="5" xfId="0" applyNumberFormat="1" applyFont="1" applyFill="1" applyBorder="1" applyAlignment="1">
      <alignment vertical="center"/>
    </xf>
    <xf numFmtId="0" fontId="29" fillId="0" borderId="6" xfId="0" applyFont="1" applyFill="1" applyBorder="1" applyAlignment="1">
      <alignment horizontal="right" vertical="center"/>
    </xf>
    <xf numFmtId="171" fontId="16" fillId="0" borderId="5" xfId="0" applyNumberFormat="1" applyFont="1" applyFill="1" applyBorder="1" applyAlignment="1">
      <alignment horizontal="center"/>
    </xf>
    <xf numFmtId="0" fontId="30" fillId="0" borderId="0" xfId="0" applyFont="1" applyFill="1" applyBorder="1" applyAlignment="1">
      <alignment horizontal="right"/>
    </xf>
    <xf numFmtId="0" fontId="31" fillId="0" borderId="0" xfId="0" applyFont="1" applyFill="1" applyBorder="1" applyAlignment="1">
      <alignment horizontal="left"/>
    </xf>
    <xf numFmtId="0" fontId="32" fillId="0" borderId="0" xfId="0" applyFont="1" applyFill="1" applyBorder="1" applyAlignment="1">
      <alignment horizontal="left"/>
    </xf>
    <xf numFmtId="167" fontId="32" fillId="0" borderId="0" xfId="0" applyNumberFormat="1" applyFont="1" applyFill="1" applyBorder="1" applyAlignment="1">
      <alignment vertical="center"/>
    </xf>
    <xf numFmtId="0" fontId="31" fillId="0" borderId="0" xfId="0" applyFont="1" applyFill="1" applyBorder="1" applyAlignment="1"/>
    <xf numFmtId="0" fontId="17" fillId="0" borderId="0" xfId="0" applyFont="1" applyFill="1" applyBorder="1" applyAlignment="1">
      <alignment horizontal="left"/>
    </xf>
    <xf numFmtId="0" fontId="30" fillId="0" borderId="0" xfId="0" applyFont="1" applyFill="1" applyBorder="1" applyAlignment="1">
      <alignment horizontal="right"/>
    </xf>
    <xf numFmtId="0" fontId="17" fillId="0" borderId="4"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wrapText="1" indent="3"/>
    </xf>
    <xf numFmtId="0" fontId="16" fillId="0" borderId="1" xfId="0" applyFont="1" applyFill="1" applyBorder="1" applyAlignment="1">
      <alignment vertical="center" wrapText="1"/>
    </xf>
    <xf numFmtId="167" fontId="17" fillId="0" borderId="4" xfId="0" applyNumberFormat="1" applyFont="1" applyFill="1" applyBorder="1" applyAlignment="1">
      <alignment vertical="center"/>
    </xf>
    <xf numFmtId="167" fontId="17" fillId="0" borderId="0" xfId="0" applyNumberFormat="1" applyFont="1" applyFill="1" applyBorder="1" applyAlignment="1">
      <alignment vertical="center"/>
    </xf>
    <xf numFmtId="167" fontId="16" fillId="0" borderId="0" xfId="0" applyNumberFormat="1" applyFont="1" applyFill="1" applyBorder="1" applyAlignment="1">
      <alignment horizontal="right" vertical="center"/>
    </xf>
    <xf numFmtId="167" fontId="16" fillId="0" borderId="1" xfId="0" applyNumberFormat="1" applyFont="1" applyFill="1" applyBorder="1" applyAlignment="1">
      <alignment horizontal="right" vertical="center"/>
    </xf>
    <xf numFmtId="0" fontId="33" fillId="0" borderId="4" xfId="0" applyFont="1" applyFill="1" applyBorder="1" applyAlignment="1">
      <alignment horizontal="left" vertical="center" wrapText="1"/>
    </xf>
    <xf numFmtId="0" fontId="33" fillId="0" borderId="4"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6" xfId="0" applyFont="1" applyFill="1" applyBorder="1" applyAlignment="1">
      <alignment horizontal="right" vertical="center"/>
    </xf>
    <xf numFmtId="0" fontId="34" fillId="0" borderId="0" xfId="0" applyFont="1" applyFill="1" applyBorder="1" applyAlignment="1"/>
    <xf numFmtId="0" fontId="34" fillId="0" borderId="0" xfId="0" applyFont="1" applyFill="1" applyBorder="1" applyAlignment="1">
      <alignment horizontal="left"/>
    </xf>
    <xf numFmtId="0" fontId="35" fillId="0" borderId="0" xfId="0" applyFont="1" applyFill="1" applyBorder="1" applyAlignment="1">
      <alignment horizontal="left"/>
    </xf>
    <xf numFmtId="0" fontId="36" fillId="0" borderId="0" xfId="0" applyFont="1" applyFill="1" applyBorder="1" applyAlignment="1">
      <alignment horizontal="left"/>
    </xf>
    <xf numFmtId="167" fontId="36" fillId="0" borderId="0" xfId="0" applyNumberFormat="1" applyFont="1" applyFill="1" applyBorder="1" applyAlignment="1">
      <alignment vertical="center"/>
    </xf>
    <xf numFmtId="0" fontId="37" fillId="0" borderId="0" xfId="0" applyFont="1" applyFill="1" applyBorder="1" applyAlignment="1"/>
    <xf numFmtId="0" fontId="38" fillId="0" borderId="0" xfId="0" applyFont="1" applyFill="1" applyBorder="1" applyAlignment="1">
      <alignment vertical="center"/>
    </xf>
    <xf numFmtId="171" fontId="0" fillId="0" borderId="0" xfId="0" applyNumberFormat="1" applyFill="1" applyBorder="1" applyAlignment="1">
      <alignment horizontal="center" vertical="center"/>
    </xf>
    <xf numFmtId="0" fontId="0" fillId="0" borderId="0" xfId="0" applyFill="1" applyBorder="1" applyAlignment="1">
      <alignment horizontal="right" vertical="top"/>
    </xf>
    <xf numFmtId="0" fontId="40" fillId="0" borderId="0" xfId="0" applyFont="1"/>
    <xf numFmtId="0" fontId="41" fillId="0" borderId="0" xfId="0" applyFont="1"/>
    <xf numFmtId="0" fontId="41" fillId="0" borderId="0" xfId="0" applyFont="1" applyAlignment="1">
      <alignment vertical="top"/>
    </xf>
    <xf numFmtId="0" fontId="41" fillId="0" borderId="0" xfId="0" applyNumberFormat="1" applyFont="1" applyAlignment="1">
      <alignment horizontal="left" wrapText="1"/>
    </xf>
    <xf numFmtId="167" fontId="18" fillId="0" borderId="1" xfId="0" applyNumberFormat="1" applyFont="1" applyFill="1" applyBorder="1" applyAlignment="1">
      <alignment vertical="center"/>
    </xf>
    <xf numFmtId="0" fontId="41" fillId="0" borderId="0" xfId="0" applyFont="1" applyAlignment="1">
      <alignment vertical="top" wrapText="1"/>
    </xf>
    <xf numFmtId="0" fontId="41" fillId="0" borderId="0" xfId="0" applyFont="1" applyAlignment="1">
      <alignment horizontal="left" vertical="top"/>
    </xf>
    <xf numFmtId="0" fontId="41" fillId="0" borderId="0" xfId="0" applyNumberFormat="1" applyFont="1" applyAlignment="1">
      <alignment horizontal="justify" vertical="top" wrapText="1"/>
    </xf>
    <xf numFmtId="174" fontId="20" fillId="0" borderId="0" xfId="0" applyNumberFormat="1" applyFont="1" applyFill="1" applyBorder="1" applyAlignment="1">
      <alignment horizontal="right" vertical="center"/>
    </xf>
    <xf numFmtId="174" fontId="18" fillId="0" borderId="0" xfId="0" applyNumberFormat="1" applyFont="1" applyFill="1" applyBorder="1" applyAlignment="1">
      <alignment horizontal="right" vertical="center"/>
    </xf>
    <xf numFmtId="0" fontId="47" fillId="0" borderId="0" xfId="0" applyFont="1"/>
    <xf numFmtId="0" fontId="41" fillId="0" borderId="0" xfId="0" applyFont="1" applyAlignment="1">
      <alignment horizontal="left" vertical="center" wrapText="1"/>
    </xf>
    <xf numFmtId="0" fontId="50" fillId="0" borderId="0" xfId="0" applyFont="1"/>
    <xf numFmtId="165" fontId="16" fillId="0" borderId="0" xfId="0" applyNumberFormat="1" applyFont="1" applyFill="1" applyBorder="1" applyAlignment="1">
      <alignment horizontal="right" vertical="center"/>
    </xf>
    <xf numFmtId="165" fontId="18" fillId="0" borderId="0" xfId="0" applyNumberFormat="1" applyFont="1" applyFill="1" applyBorder="1" applyAlignment="1">
      <alignment horizontal="right" vertical="center"/>
    </xf>
    <xf numFmtId="167" fontId="18" fillId="0" borderId="1" xfId="0" applyNumberFormat="1" applyFont="1" applyFill="1" applyBorder="1" applyAlignment="1">
      <alignment horizontal="right" vertical="center"/>
    </xf>
    <xf numFmtId="165" fontId="18" fillId="0" borderId="0" xfId="0" applyNumberFormat="1" applyFont="1" applyFill="1" applyBorder="1" applyAlignment="1">
      <alignment vertical="center"/>
    </xf>
    <xf numFmtId="165" fontId="18" fillId="0" borderId="1" xfId="0" applyNumberFormat="1" applyFont="1" applyFill="1" applyBorder="1" applyAlignment="1">
      <alignment horizontal="right" vertical="center"/>
    </xf>
    <xf numFmtId="0" fontId="51" fillId="0" borderId="0" xfId="0" applyFont="1"/>
    <xf numFmtId="0" fontId="29" fillId="0" borderId="0" xfId="0" applyFont="1"/>
    <xf numFmtId="0" fontId="52" fillId="0" borderId="0" xfId="0" applyFont="1"/>
    <xf numFmtId="0" fontId="30" fillId="0" borderId="0" xfId="0" applyFont="1"/>
    <xf numFmtId="0" fontId="53" fillId="0" borderId="0" xfId="1" applyFont="1"/>
    <xf numFmtId="0" fontId="54" fillId="0" borderId="0" xfId="0" applyFont="1"/>
    <xf numFmtId="0" fontId="56" fillId="0" borderId="0" xfId="0" applyFont="1"/>
    <xf numFmtId="0" fontId="57" fillId="0" borderId="0" xfId="0" applyFont="1"/>
    <xf numFmtId="0" fontId="51" fillId="0" borderId="0" xfId="0" applyFont="1" applyAlignment="1">
      <alignment horizontal="right"/>
    </xf>
    <xf numFmtId="0" fontId="29" fillId="0" borderId="0" xfId="0" applyFont="1" applyAlignment="1"/>
    <xf numFmtId="0" fontId="51" fillId="0" borderId="0" xfId="0" applyFont="1" applyAlignment="1"/>
    <xf numFmtId="0" fontId="31" fillId="0" borderId="0" xfId="0" applyFont="1" applyAlignment="1">
      <alignment horizontal="justify" vertical="center"/>
    </xf>
    <xf numFmtId="0" fontId="41" fillId="0" borderId="0" xfId="0" applyNumberFormat="1" applyFont="1" applyAlignment="1">
      <alignment vertical="top" wrapText="1"/>
    </xf>
    <xf numFmtId="49" fontId="27" fillId="0" borderId="0" xfId="0" applyNumberFormat="1" applyFont="1"/>
    <xf numFmtId="165" fontId="17" fillId="0" borderId="4" xfId="0" applyNumberFormat="1" applyFont="1" applyFill="1" applyBorder="1" applyAlignment="1">
      <alignment vertical="center"/>
    </xf>
    <xf numFmtId="165" fontId="16" fillId="0" borderId="1" xfId="0" applyNumberFormat="1" applyFont="1" applyFill="1" applyBorder="1" applyAlignment="1">
      <alignment horizontal="right" vertical="center"/>
    </xf>
    <xf numFmtId="0" fontId="31" fillId="0" borderId="0" xfId="0" applyFont="1"/>
    <xf numFmtId="0" fontId="58" fillId="0" borderId="0" xfId="0" applyFont="1"/>
    <xf numFmtId="0" fontId="29" fillId="0" borderId="0" xfId="0" applyFont="1" applyAlignment="1">
      <alignment horizontal="right"/>
    </xf>
    <xf numFmtId="0" fontId="37" fillId="0" borderId="0" xfId="0" applyFont="1" applyFill="1" applyBorder="1" applyAlignment="1">
      <alignment horizontal="right"/>
    </xf>
    <xf numFmtId="0" fontId="17" fillId="0" borderId="0" xfId="0" applyFont="1" applyFill="1" applyBorder="1" applyAlignment="1">
      <alignment horizontal="left"/>
    </xf>
    <xf numFmtId="167" fontId="20" fillId="0" borderId="0" xfId="0" applyNumberFormat="1" applyFont="1" applyFill="1" applyBorder="1" applyAlignment="1">
      <alignment horizontal="right" vertical="center"/>
    </xf>
    <xf numFmtId="167" fontId="18" fillId="0" borderId="0" xfId="0" applyNumberFormat="1" applyFont="1" applyBorder="1" applyAlignment="1">
      <alignment horizontal="right" vertical="center"/>
    </xf>
    <xf numFmtId="167" fontId="18" fillId="0" borderId="1" xfId="0"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0" fontId="57" fillId="0" borderId="0" xfId="0" applyFont="1" applyAlignment="1">
      <alignment horizontal="center"/>
    </xf>
    <xf numFmtId="0" fontId="55" fillId="0" borderId="0" xfId="0" applyFont="1" applyAlignment="1">
      <alignment horizontal="center"/>
    </xf>
    <xf numFmtId="0" fontId="51" fillId="0" borderId="0" xfId="0" applyFont="1" applyAlignment="1">
      <alignment horizontal="justify" vertical="top" wrapText="1"/>
    </xf>
    <xf numFmtId="0" fontId="42" fillId="0" borderId="0" xfId="0" applyFont="1" applyAlignment="1">
      <alignment horizontal="center" wrapText="1"/>
    </xf>
    <xf numFmtId="0" fontId="39" fillId="0" borderId="0" xfId="0" applyFont="1" applyAlignment="1">
      <alignment horizontal="center" wrapText="1"/>
    </xf>
    <xf numFmtId="0" fontId="37" fillId="0" borderId="0" xfId="0" applyFont="1" applyFill="1" applyBorder="1" applyAlignment="1">
      <alignment horizontal="right"/>
    </xf>
    <xf numFmtId="0" fontId="13" fillId="0" borderId="0" xfId="0" applyFont="1" applyAlignment="1">
      <alignment horizontal="center" wrapText="1"/>
    </xf>
    <xf numFmtId="0" fontId="13"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xf>
    <xf numFmtId="0" fontId="22" fillId="0" borderId="0" xfId="0" applyFont="1" applyAlignment="1">
      <alignment horizontal="center"/>
    </xf>
    <xf numFmtId="0" fontId="46" fillId="0" borderId="0" xfId="0" applyFont="1" applyAlignment="1">
      <alignment horizontal="center" wrapText="1"/>
    </xf>
    <xf numFmtId="0" fontId="34" fillId="0" borderId="0" xfId="0" applyFont="1" applyFill="1" applyBorder="1" applyAlignment="1">
      <alignment horizontal="right"/>
    </xf>
    <xf numFmtId="0" fontId="17" fillId="0" borderId="0" xfId="0" applyFont="1" applyFill="1" applyBorder="1" applyAlignment="1">
      <alignment horizontal="left"/>
    </xf>
    <xf numFmtId="0" fontId="21" fillId="0" borderId="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3" fillId="0" borderId="0" xfId="0" applyFont="1" applyAlignment="1">
      <alignment horizontal="center" vertical="center" wrapText="1"/>
    </xf>
    <xf numFmtId="0" fontId="23" fillId="0" borderId="0" xfId="0" applyFont="1" applyAlignment="1">
      <alignment horizontal="center" wrapText="1"/>
    </xf>
    <xf numFmtId="0" fontId="22" fillId="0" borderId="0" xfId="0" applyFont="1" applyAlignment="1">
      <alignment horizontal="center" wrapText="1"/>
    </xf>
    <xf numFmtId="0" fontId="21" fillId="0" borderId="3" xfId="0" applyFont="1" applyFill="1" applyBorder="1" applyAlignment="1">
      <alignment horizontal="left" vertical="top" wrapText="1"/>
    </xf>
    <xf numFmtId="0" fontId="23" fillId="0" borderId="0" xfId="0" applyFont="1" applyAlignment="1">
      <alignment horizontal="center" vertical="center"/>
    </xf>
    <xf numFmtId="0" fontId="22" fillId="0" borderId="0" xfId="0" applyFont="1" applyAlignment="1">
      <alignment horizontal="center" vertical="center"/>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1" fillId="0" borderId="0" xfId="0" applyFont="1" applyAlignment="1">
      <alignment horizontal="center"/>
    </xf>
    <xf numFmtId="0" fontId="41" fillId="0" borderId="0" xfId="0" applyFont="1" applyAlignment="1">
      <alignment horizontal="justify" vertical="top" wrapText="1"/>
    </xf>
    <xf numFmtId="0" fontId="41" fillId="0" borderId="0" xfId="0" applyFont="1" applyAlignment="1">
      <alignment horizontal="left" vertical="top"/>
    </xf>
    <xf numFmtId="0" fontId="41" fillId="0" borderId="0" xfId="0" applyNumberFormat="1" applyFont="1" applyAlignment="1">
      <alignment horizontal="justify" vertical="top" wrapText="1"/>
    </xf>
    <xf numFmtId="0" fontId="41" fillId="0" borderId="0" xfId="0" applyFont="1" applyAlignment="1">
      <alignment horizontal="center" vertical="center"/>
    </xf>
    <xf numFmtId="0" fontId="41" fillId="0" borderId="0" xfId="0" applyFont="1" applyAlignment="1">
      <alignment horizontal="left" vertical="top" wrapText="1"/>
    </xf>
    <xf numFmtId="0" fontId="41" fillId="0" borderId="0" xfId="0" applyFont="1" applyAlignment="1">
      <alignment horizontal="center" vertical="top" wrapText="1"/>
    </xf>
    <xf numFmtId="0" fontId="41" fillId="0" borderId="0" xfId="0" applyFont="1" applyAlignment="1">
      <alignment horizontal="left" vertical="center" wrapText="1"/>
    </xf>
    <xf numFmtId="0" fontId="48" fillId="0" borderId="0" xfId="0" applyFont="1" applyAlignment="1">
      <alignment horizontal="center" wrapText="1"/>
    </xf>
    <xf numFmtId="0" fontId="49" fillId="0" borderId="0" xfId="0" applyFont="1" applyAlignment="1">
      <alignment horizontal="center" wrapText="1"/>
    </xf>
    <xf numFmtId="0" fontId="40" fillId="0" borderId="0" xfId="0" applyFont="1" applyAlignment="1">
      <alignment horizontal="left" vertical="top" wrapText="1"/>
    </xf>
    <xf numFmtId="0" fontId="46" fillId="0" borderId="0" xfId="0" applyFont="1" applyAlignment="1">
      <alignment horizontal="center" vertical="center" wrapText="1"/>
    </xf>
  </cellXfs>
  <cellStyles count="4">
    <cellStyle name="Hipervínculo" xfId="1" builtinId="8"/>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4.xml.rels><?xml version="1.0" encoding="UTF-8" standalone="yes"?>
<Relationships xmlns="http://schemas.openxmlformats.org/package/2006/relationships"><Relationship Id="rId1" Type="http://schemas.openxmlformats.org/officeDocument/2006/relationships/image" Target="../media/image3.jpeg"/></Relationships>
</file>

<file path=xl/charts/_rels/chart15.xml.rels><?xml version="1.0" encoding="UTF-8" standalone="yes"?>
<Relationships xmlns="http://schemas.openxmlformats.org/package/2006/relationships"><Relationship Id="rId1" Type="http://schemas.openxmlformats.org/officeDocument/2006/relationships/image" Target="../media/image3.jpeg"/></Relationships>
</file>

<file path=xl/charts/_rels/chart16.xml.rels><?xml version="1.0" encoding="UTF-8" standalone="yes"?>
<Relationships xmlns="http://schemas.openxmlformats.org/package/2006/relationships"><Relationship Id="rId1" Type="http://schemas.openxmlformats.org/officeDocument/2006/relationships/image" Target="../media/image3.jpeg"/></Relationships>
</file>

<file path=xl/charts/_rels/chart17.xml.rels><?xml version="1.0" encoding="UTF-8" standalone="yes"?>
<Relationships xmlns="http://schemas.openxmlformats.org/package/2006/relationships"><Relationship Id="rId1" Type="http://schemas.openxmlformats.org/officeDocument/2006/relationships/image" Target="../media/image3.jpeg"/></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1.xml.rels><?xml version="1.0" encoding="UTF-8" standalone="yes"?>
<Relationships xmlns="http://schemas.openxmlformats.org/package/2006/relationships"><Relationship Id="rId1" Type="http://schemas.openxmlformats.org/officeDocument/2006/relationships/image" Target="../media/image3.jpeg"/></Relationships>
</file>

<file path=xl/charts/_rels/chart32.xml.rels><?xml version="1.0" encoding="UTF-8" standalone="yes"?>
<Relationships xmlns="http://schemas.openxmlformats.org/package/2006/relationships"><Relationship Id="rId1" Type="http://schemas.openxmlformats.org/officeDocument/2006/relationships/image" Target="../media/image3.jpeg"/></Relationships>
</file>

<file path=xl/charts/_rels/chart33.xml.rels><?xml version="1.0" encoding="UTF-8" standalone="yes"?>
<Relationships xmlns="http://schemas.openxmlformats.org/package/2006/relationships"><Relationship Id="rId1" Type="http://schemas.openxmlformats.org/officeDocument/2006/relationships/image" Target="../media/image3.jpeg"/></Relationships>
</file>

<file path=xl/charts/_rels/chart34.xml.rels><?xml version="1.0" encoding="UTF-8" standalone="yes"?>
<Relationships xmlns="http://schemas.openxmlformats.org/package/2006/relationships"><Relationship Id="rId1" Type="http://schemas.openxmlformats.org/officeDocument/2006/relationships/image" Target="../media/image3.jpeg"/></Relationships>
</file>

<file path=xl/charts/_rels/chart43.xml.rels><?xml version="1.0" encoding="UTF-8" standalone="yes"?>
<Relationships xmlns="http://schemas.openxmlformats.org/package/2006/relationships"><Relationship Id="rId1" Type="http://schemas.openxmlformats.org/officeDocument/2006/relationships/image" Target="../media/image3.jpeg"/></Relationships>
</file>

<file path=xl/charts/_rels/chart44.xml.rels><?xml version="1.0" encoding="UTF-8" standalone="yes"?>
<Relationships xmlns="http://schemas.openxmlformats.org/package/2006/relationships"><Relationship Id="rId1" Type="http://schemas.openxmlformats.org/officeDocument/2006/relationships/image" Target="../media/image3.jpeg"/></Relationships>
</file>

<file path=xl/charts/_rels/chart45.xml.rels><?xml version="1.0" encoding="UTF-8" standalone="yes"?>
<Relationships xmlns="http://schemas.openxmlformats.org/package/2006/relationships"><Relationship Id="rId1" Type="http://schemas.openxmlformats.org/officeDocument/2006/relationships/image" Target="../media/image3.jpeg"/></Relationships>
</file>

<file path=xl/charts/_rels/chart46.xml.rels><?xml version="1.0" encoding="UTF-8" standalone="yes"?>
<Relationships xmlns="http://schemas.openxmlformats.org/package/2006/relationships"><Relationship Id="rId1" Type="http://schemas.openxmlformats.org/officeDocument/2006/relationships/image" Target="../media/image3.jpeg"/></Relationships>
</file>

<file path=xl/charts/_rels/chart6.xml.rels><?xml version="1.0" encoding="UTF-8" standalone="yes"?>
<Relationships xmlns="http://schemas.openxmlformats.org/package/2006/relationships"><Relationship Id="rId1" Type="http://schemas.openxmlformats.org/officeDocument/2006/relationships/image" Target="../media/image3.jpeg"/></Relationships>
</file>

<file path=xl/charts/_rels/chart7.xml.rels><?xml version="1.0" encoding="UTF-8" standalone="yes"?>
<Relationships xmlns="http://schemas.openxmlformats.org/package/2006/relationships"><Relationship Id="rId1" Type="http://schemas.openxmlformats.org/officeDocument/2006/relationships/image" Target="../media/image3.jpeg"/></Relationships>
</file>

<file path=xl/charts/_rels/chart8.xml.rels><?xml version="1.0" encoding="UTF-8" standalone="yes"?>
<Relationships xmlns="http://schemas.openxmlformats.org/package/2006/relationships"><Relationship Id="rId1" Type="http://schemas.openxmlformats.org/officeDocument/2006/relationships/image" Target="../media/image3.jpeg"/></Relationships>
</file>

<file path=xl/charts/_rels/chart9.xml.rels><?xml version="1.0" encoding="UTF-8" standalone="yes"?>
<Relationships xmlns="http://schemas.openxmlformats.org/package/2006/relationships"><Relationship Id="rId1" Type="http://schemas.openxmlformats.org/officeDocument/2006/relationships/image" Target="../media/image3.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0" i="0" u="none" strike="noStrike" baseline="0">
                <a:solidFill>
                  <a:srgbClr val="000000"/>
                </a:solidFill>
                <a:latin typeface="Arial"/>
                <a:ea typeface="Arial"/>
                <a:cs typeface="Arial"/>
              </a:defRPr>
            </a:pPr>
            <a:r>
              <a:rPr lang="es-MX" sz="1300" b="1" i="0" u="none" strike="noStrike" baseline="0">
                <a:solidFill>
                  <a:srgbClr val="000000"/>
                </a:solidFill>
                <a:latin typeface="Gotham Medium" pitchFamily="2" charset="0"/>
              </a:rPr>
              <a:t>Producto Interno Bruto Nacional  </a:t>
            </a:r>
          </a:p>
          <a:p>
            <a:pPr>
              <a:defRPr sz="1950" b="0" i="0" u="none" strike="noStrike" baseline="0">
                <a:solidFill>
                  <a:srgbClr val="000000"/>
                </a:solidFill>
                <a:latin typeface="Arial"/>
                <a:ea typeface="Arial"/>
                <a:cs typeface="Arial"/>
              </a:defRPr>
            </a:pPr>
            <a:r>
              <a:rPr lang="es-MX" sz="1300" b="1" i="0" u="none" strike="noStrike" baseline="0">
                <a:solidFill>
                  <a:srgbClr val="000000"/>
                </a:solidFill>
                <a:latin typeface="Gotham Medium" pitchFamily="2" charset="0"/>
              </a:rPr>
              <a:t>de 2003 a 2013</a:t>
            </a:r>
          </a:p>
          <a:p>
            <a:pPr>
              <a:defRPr sz="1950" b="0" i="0" u="none" strike="noStrike" baseline="0">
                <a:solidFill>
                  <a:srgbClr val="000000"/>
                </a:solidFill>
                <a:latin typeface="Arial"/>
                <a:ea typeface="Arial"/>
                <a:cs typeface="Arial"/>
              </a:defRPr>
            </a:pPr>
            <a:r>
              <a:rPr lang="es-MX" sz="1200" b="0" i="0" u="none" strike="noStrike" baseline="0">
                <a:solidFill>
                  <a:srgbClr val="000000"/>
                </a:solidFill>
                <a:latin typeface="Gotham Book" pitchFamily="2" charset="0"/>
              </a:rPr>
              <a:t>(Millones de pesos de 2008)           </a:t>
            </a:r>
          </a:p>
          <a:p>
            <a:pPr>
              <a:defRPr sz="1950" b="0" i="0" u="none" strike="noStrike" baseline="0">
                <a:solidFill>
                  <a:srgbClr val="000000"/>
                </a:solidFill>
                <a:latin typeface="Arial"/>
                <a:ea typeface="Arial"/>
                <a:cs typeface="Arial"/>
              </a:defRPr>
            </a:pPr>
            <a:r>
              <a:rPr lang="es-MX" sz="1475" b="1" i="0" u="none" strike="noStrike" baseline="0">
                <a:solidFill>
                  <a:srgbClr val="000000"/>
                </a:solidFill>
                <a:latin typeface="Arial Narrow"/>
              </a:rPr>
              <a:t> </a:t>
            </a:r>
          </a:p>
        </c:rich>
      </c:tx>
      <c:layout>
        <c:manualLayout>
          <c:xMode val="edge"/>
          <c:yMode val="edge"/>
          <c:x val="0.36647809745057691"/>
          <c:y val="3.3438201481756552E-2"/>
        </c:manualLayout>
      </c:layout>
      <c:overlay val="0"/>
      <c:spPr>
        <a:noFill/>
        <a:ln w="25400">
          <a:noFill/>
        </a:ln>
      </c:spPr>
    </c:title>
    <c:autoTitleDeleted val="0"/>
    <c:plotArea>
      <c:layout>
        <c:manualLayout>
          <c:layoutTarget val="inner"/>
          <c:xMode val="edge"/>
          <c:yMode val="edge"/>
          <c:x val="0.13589677875984965"/>
          <c:y val="0.17172056339608502"/>
          <c:w val="0.803068440294184"/>
          <c:h val="0.69895984510548148"/>
        </c:manualLayout>
      </c:layout>
      <c:lineChart>
        <c:grouping val="stacked"/>
        <c:varyColors val="0"/>
        <c:ser>
          <c:idx val="0"/>
          <c:order val="0"/>
          <c:tx>
            <c:strRef>
              <c:f>'CUADRO1.1N'!$A$8</c:f>
              <c:strCache>
                <c:ptCount val="1"/>
                <c:pt idx="0">
                  <c:v>Producto Interno Bruto a precios de mercado </c:v>
                </c:pt>
              </c:strCache>
            </c:strRef>
          </c:tx>
          <c:spPr>
            <a:ln w="25400">
              <a:solidFill>
                <a:srgbClr val="000000"/>
              </a:solidFill>
              <a:prstDash val="solid"/>
            </a:ln>
          </c:spPr>
          <c:marker>
            <c:symbol val="none"/>
          </c:marker>
          <c:cat>
            <c:strRef>
              <c:f>'CUADRO1.1N'!$B$7:$L$7</c:f>
              <c:strCache>
                <c:ptCount val="11"/>
                <c:pt idx="0">
                  <c:v>2003</c:v>
                </c:pt>
                <c:pt idx="1">
                  <c:v>2004</c:v>
                </c:pt>
                <c:pt idx="2">
                  <c:v>2005</c:v>
                </c:pt>
                <c:pt idx="3">
                  <c:v>2006</c:v>
                </c:pt>
                <c:pt idx="4">
                  <c:v>2007</c:v>
                </c:pt>
                <c:pt idx="5">
                  <c:v>2008</c:v>
                </c:pt>
                <c:pt idx="6">
                  <c:v>2009</c:v>
                </c:pt>
                <c:pt idx="7">
                  <c:v>2010</c:v>
                </c:pt>
                <c:pt idx="8">
                  <c:v>2011</c:v>
                </c:pt>
                <c:pt idx="9">
                  <c:v>2012</c:v>
                </c:pt>
                <c:pt idx="10">
                  <c:v>2013 P/</c:v>
                </c:pt>
              </c:strCache>
            </c:strRef>
          </c:cat>
          <c:val>
            <c:numRef>
              <c:f>'CUADRO1.1N'!$B$8:$L$8</c:f>
              <c:numCache>
                <c:formatCode>###\ ###\ ###.0</c:formatCode>
                <c:ptCount val="11"/>
                <c:pt idx="0">
                  <c:v>10385857.07725</c:v>
                </c:pt>
                <c:pt idx="1">
                  <c:v>10832003.968499999</c:v>
                </c:pt>
                <c:pt idx="2">
                  <c:v>11160492.603750002</c:v>
                </c:pt>
                <c:pt idx="3">
                  <c:v>11718671.740250003</c:v>
                </c:pt>
                <c:pt idx="4">
                  <c:v>12087601.943500001</c:v>
                </c:pt>
                <c:pt idx="5">
                  <c:v>12256863.468499999</c:v>
                </c:pt>
                <c:pt idx="6">
                  <c:v>11680749.352499999</c:v>
                </c:pt>
                <c:pt idx="7">
                  <c:v>12277658.828249998</c:v>
                </c:pt>
                <c:pt idx="8">
                  <c:v>12759532.199999999</c:v>
                </c:pt>
                <c:pt idx="9">
                  <c:v>13273664.441750001</c:v>
                </c:pt>
                <c:pt idx="10">
                  <c:v>13464296.392000003</c:v>
                </c:pt>
              </c:numCache>
            </c:numRef>
          </c:val>
          <c:smooth val="1"/>
        </c:ser>
        <c:dLbls>
          <c:showLegendKey val="0"/>
          <c:showVal val="0"/>
          <c:showCatName val="0"/>
          <c:showSerName val="0"/>
          <c:showPercent val="0"/>
          <c:showBubbleSize val="0"/>
        </c:dLbls>
        <c:marker val="1"/>
        <c:smooth val="0"/>
        <c:axId val="44955520"/>
        <c:axId val="44957056"/>
      </c:lineChart>
      <c:catAx>
        <c:axId val="44955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44957056"/>
        <c:crosses val="autoZero"/>
        <c:auto val="1"/>
        <c:lblAlgn val="ctr"/>
        <c:lblOffset val="100"/>
        <c:tickLblSkip val="1"/>
        <c:tickMarkSkip val="1"/>
        <c:noMultiLvlLbl val="0"/>
      </c:catAx>
      <c:valAx>
        <c:axId val="44957056"/>
        <c:scaling>
          <c:orientation val="minMax"/>
          <c:min val="7000000"/>
        </c:scaling>
        <c:delete val="0"/>
        <c:axPos val="l"/>
        <c:numFmt formatCode="#\ ###\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44955520"/>
        <c:crosses val="autoZero"/>
        <c:crossBetween val="between"/>
      </c:valAx>
      <c:spPr>
        <a:noFill/>
        <a:ln w="25400">
          <a:noFill/>
        </a:ln>
      </c:spPr>
    </c:plotArea>
    <c:plotVisOnly val="1"/>
    <c:dispBlanksAs val="zero"/>
    <c:showDLblsOverMax val="0"/>
  </c:chart>
  <c:spPr>
    <a:noFill/>
    <a:ln w="9525">
      <a:noFill/>
    </a:ln>
  </c:spPr>
  <c:txPr>
    <a:bodyPr/>
    <a:lstStyle/>
    <a:p>
      <a:pPr>
        <a:defRPr sz="19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pie3DChart>
        <c:varyColors val="1"/>
        <c:ser>
          <c:idx val="0"/>
          <c:order val="0"/>
          <c:tx>
            <c:strRef>
              <c:f>'CUADRO1.1.2N'!$B$7</c:f>
              <c:strCache>
                <c:ptCount val="1"/>
                <c:pt idx="0">
                  <c:v>2003</c:v>
                </c:pt>
              </c:strCache>
            </c:strRef>
          </c:tx>
          <c:spPr>
            <a:solidFill>
              <a:schemeClr val="bg2">
                <a:lumMod val="90000"/>
              </a:schemeClr>
            </a:solidFill>
          </c:spPr>
          <c:explosion val="25"/>
          <c:dLbls>
            <c:dLbl>
              <c:idx val="0"/>
              <c:layout>
                <c:manualLayout>
                  <c:x val="-2.0829741172864341E-3"/>
                  <c:y val="1.0216015815702596E-2"/>
                </c:manualLayout>
              </c:layout>
              <c:showLegendKey val="0"/>
              <c:showVal val="1"/>
              <c:showCatName val="1"/>
              <c:showSerName val="0"/>
              <c:showPercent val="0"/>
              <c:showBubbleSize val="0"/>
            </c:dLbl>
            <c:dLbl>
              <c:idx val="1"/>
              <c:layout>
                <c:manualLayout>
                  <c:x val="-5.4568174416154185E-2"/>
                  <c:y val="-9.6943489798581806E-2"/>
                </c:manualLayout>
              </c:layout>
              <c:showLegendKey val="0"/>
              <c:showVal val="1"/>
              <c:showCatName val="1"/>
              <c:showSerName val="0"/>
              <c:showPercent val="0"/>
              <c:showBubbleSize val="0"/>
            </c:dLbl>
            <c:dLbl>
              <c:idx val="2"/>
              <c:layout>
                <c:manualLayout>
                  <c:x val="5.588807785888078E-2"/>
                  <c:y val="8.5006694605163302E-2"/>
                </c:manualLayout>
              </c:layout>
              <c:tx>
                <c:rich>
                  <a:bodyPr/>
                  <a:lstStyle/>
                  <a:p>
                    <a:r>
                      <a:rPr lang="en-US"/>
                      <a:t>Servicios,   56.5</a:t>
                    </a:r>
                  </a:p>
                </c:rich>
              </c:tx>
              <c:showLegendKey val="0"/>
              <c:showVal val="1"/>
              <c:showCatName val="1"/>
              <c:showSerName val="0"/>
              <c:showPercent val="0"/>
              <c:showBubbleSize val="0"/>
            </c:dLbl>
            <c:dLbl>
              <c:idx val="3"/>
              <c:layout>
                <c:manualLayout>
                  <c:x val="7.293809989079832E-3"/>
                  <c:y val="-5.1308227355558456E-3"/>
                </c:manualLayout>
              </c:layout>
              <c:showLegendKey val="0"/>
              <c:showVal val="1"/>
              <c:showCatName val="1"/>
              <c:showSerName val="0"/>
              <c:showPercent val="0"/>
              <c:showBubbleSize val="0"/>
            </c:dLbl>
            <c:txPr>
              <a:bodyPr/>
              <a:lstStyle/>
              <a:p>
                <a:pPr>
                  <a:defRPr sz="1100">
                    <a:latin typeface="Gotham Book" panose="02000603040000020004" pitchFamily="2" charset="0"/>
                  </a:defRPr>
                </a:pPr>
                <a:endParaRPr lang="es-MX"/>
              </a:p>
            </c:txPr>
            <c:showLegendKey val="0"/>
            <c:showVal val="1"/>
            <c:showCatName val="1"/>
            <c:showSerName val="0"/>
            <c:showPercent val="0"/>
            <c:showBubbleSize val="0"/>
            <c:showLeaderLines val="0"/>
          </c:dLbls>
          <c:cat>
            <c:strRef>
              <c:f>('CUADRO1.1.2N'!$M$10,'CUADRO1.1.2N'!$A$11,'CUADRO1.1.2N'!$A$16,'CUADRO1.1.2N'!$M$31)</c:f>
              <c:strCache>
                <c:ptCount val="4"/>
                <c:pt idx="0">
                  <c:v>Agropecuario</c:v>
                </c:pt>
                <c:pt idx="1">
                  <c:v>Industria</c:v>
                </c:pt>
                <c:pt idx="2">
                  <c:v>Servicios</c:v>
                </c:pt>
                <c:pt idx="3">
                  <c:v>Impuestos</c:v>
                </c:pt>
              </c:strCache>
            </c:strRef>
          </c:cat>
          <c:val>
            <c:numRef>
              <c:f>('CUADRO1.1.2N'!$B$10,'CUADRO1.1.2N'!$B$11,'CUADRO1.1.2N'!$B$16,'CUADRO1.1.2N'!$B$31)</c:f>
              <c:numCache>
                <c:formatCode>0.0</c:formatCode>
                <c:ptCount val="4"/>
                <c:pt idx="0">
                  <c:v>3.4588344835486411</c:v>
                </c:pt>
                <c:pt idx="1">
                  <c:v>37.398599570161437</c:v>
                </c:pt>
                <c:pt idx="2">
                  <c:v>56.571579288531083</c:v>
                </c:pt>
                <c:pt idx="3">
                  <c:v>2.5709866577588429</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oddFooter>&amp;Z18</c:oddFooter>
    </c:headerFooter>
    <c:pageMargins b="1" l="0.75000000000000311" r="0.75000000000000311"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pie3DChart>
        <c:varyColors val="1"/>
        <c:ser>
          <c:idx val="0"/>
          <c:order val="0"/>
          <c:tx>
            <c:strRef>
              <c:f>'CUADRO1.1.2N'!$L$7</c:f>
              <c:strCache>
                <c:ptCount val="1"/>
                <c:pt idx="0">
                  <c:v>2013 P/</c:v>
                </c:pt>
              </c:strCache>
            </c:strRef>
          </c:tx>
          <c:spPr>
            <a:solidFill>
              <a:schemeClr val="bg2">
                <a:lumMod val="90000"/>
              </a:schemeClr>
            </a:solidFill>
          </c:spPr>
          <c:explosion val="25"/>
          <c:dLbls>
            <c:dLbl>
              <c:idx val="0"/>
              <c:layout>
                <c:manualLayout>
                  <c:x val="-3.4824469143523128E-2"/>
                  <c:y val="-1.0171783572924944E-2"/>
                </c:manualLayout>
              </c:layout>
              <c:showLegendKey val="0"/>
              <c:showVal val="1"/>
              <c:showCatName val="1"/>
              <c:showSerName val="0"/>
              <c:showPercent val="0"/>
              <c:showBubbleSize val="0"/>
            </c:dLbl>
            <c:dLbl>
              <c:idx val="1"/>
              <c:layout>
                <c:manualLayout>
                  <c:x val="-5.6383827472829433E-2"/>
                  <c:y val="-7.2664210551662695E-2"/>
                </c:manualLayout>
              </c:layout>
              <c:showLegendKey val="0"/>
              <c:showVal val="1"/>
              <c:showCatName val="1"/>
              <c:showSerName val="0"/>
              <c:showPercent val="0"/>
              <c:showBubbleSize val="0"/>
            </c:dLbl>
            <c:dLbl>
              <c:idx val="2"/>
              <c:layout>
                <c:manualLayout>
                  <c:x val="9.9205776173285201E-2"/>
                  <c:y val="7.3586553974331184E-2"/>
                </c:manualLayout>
              </c:layout>
              <c:showLegendKey val="0"/>
              <c:showVal val="1"/>
              <c:showCatName val="1"/>
              <c:showSerName val="0"/>
              <c:showPercent val="0"/>
              <c:showBubbleSize val="0"/>
            </c:dLbl>
            <c:dLbl>
              <c:idx val="3"/>
              <c:layout>
                <c:manualLayout>
                  <c:x val="-1.4264191705278717E-3"/>
                  <c:y val="-8.3369211876038428E-3"/>
                </c:manualLayout>
              </c:layout>
              <c:showLegendKey val="0"/>
              <c:showVal val="1"/>
              <c:showCatName val="1"/>
              <c:showSerName val="0"/>
              <c:showPercent val="0"/>
              <c:showBubbleSize val="0"/>
            </c:dLbl>
            <c:txPr>
              <a:bodyPr/>
              <a:lstStyle/>
              <a:p>
                <a:pPr>
                  <a:defRPr sz="1100">
                    <a:latin typeface="Gotham Book" panose="02000603040000020004" pitchFamily="2" charset="0"/>
                  </a:defRPr>
                </a:pPr>
                <a:endParaRPr lang="es-MX"/>
              </a:p>
            </c:txPr>
            <c:showLegendKey val="0"/>
            <c:showVal val="1"/>
            <c:showCatName val="1"/>
            <c:showSerName val="0"/>
            <c:showPercent val="0"/>
            <c:showBubbleSize val="0"/>
            <c:showLeaderLines val="0"/>
          </c:dLbls>
          <c:cat>
            <c:strRef>
              <c:f>('CUADRO1.1.2N'!$M$10,'CUADRO1.1.2N'!$A$11,'CUADRO1.1.2N'!$A$16,'CUADRO1.1.2N'!$M$31)</c:f>
              <c:strCache>
                <c:ptCount val="4"/>
                <c:pt idx="0">
                  <c:v>Agropecuario</c:v>
                </c:pt>
                <c:pt idx="1">
                  <c:v>Industria</c:v>
                </c:pt>
                <c:pt idx="2">
                  <c:v>Servicios</c:v>
                </c:pt>
                <c:pt idx="3">
                  <c:v>Impuestos</c:v>
                </c:pt>
              </c:strCache>
            </c:strRef>
          </c:cat>
          <c:val>
            <c:numRef>
              <c:f>('CUADRO1.1.2N'!$L$10,'CUADRO1.1.2N'!$L$11,'CUADRO1.1.2N'!$L$16,'CUADRO1.1.2N'!$L$31)</c:f>
              <c:numCache>
                <c:formatCode>0.0</c:formatCode>
                <c:ptCount val="4"/>
                <c:pt idx="0">
                  <c:v>2.9914306271459856</c:v>
                </c:pt>
                <c:pt idx="1">
                  <c:v>33.617760896807205</c:v>
                </c:pt>
                <c:pt idx="2">
                  <c:v>60.807817393002608</c:v>
                </c:pt>
                <c:pt idx="3">
                  <c:v>2.5829910830441851</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Narrow"/>
                <a:ea typeface="Arial Narrow"/>
                <a:cs typeface="Arial Narrow"/>
              </a:defRPr>
            </a:pPr>
            <a:r>
              <a:rPr lang="es-MX"/>
              <a:t>2002</a:t>
            </a:r>
          </a:p>
        </c:rich>
      </c:tx>
      <c:layout>
        <c:manualLayout>
          <c:xMode val="edge"/>
          <c:yMode val="edge"/>
          <c:x val="0.47546012269938648"/>
          <c:y val="0"/>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356828193832767"/>
          <c:y val="0"/>
          <c:w val="3.3039647577092733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25"/>
          <c:dPt>
            <c:idx val="0"/>
            <c:bubble3D val="0"/>
            <c:spPr>
              <a:pattFill prst="sphere">
                <a:fgClr>
                  <a:srgbClr val="FFFFFF"/>
                </a:fgClr>
                <a:bgClr>
                  <a:srgbClr val="333333"/>
                </a:bgClr>
              </a:patt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dLbl>
              <c:idx val="3"/>
              <c:dLblPos val="bestFit"/>
              <c:showLegendKey val="0"/>
              <c:showVal val="0"/>
              <c:showCatName val="0"/>
              <c:showSerName val="0"/>
              <c:showPercent val="1"/>
              <c:showBubbleSize val="0"/>
            </c:dLbl>
            <c:numFmt formatCode="0.0%" sourceLinked="0"/>
            <c:spPr>
              <a:noFill/>
              <a:ln w="25400">
                <a:noFill/>
              </a:ln>
            </c:spPr>
            <c:txPr>
              <a:bodyPr/>
              <a:lstStyle/>
              <a:p>
                <a:pPr>
                  <a:defRPr sz="175" b="0" i="0" u="none" strike="noStrike" baseline="0">
                    <a:solidFill>
                      <a:srgbClr val="000000"/>
                    </a:solidFill>
                    <a:latin typeface="Arial Narrow"/>
                    <a:ea typeface="Arial Narrow"/>
                    <a:cs typeface="Arial Narrow"/>
                  </a:defRPr>
                </a:pPr>
                <a:endParaRPr lang="es-MX"/>
              </a:p>
            </c:txPr>
            <c:showLegendKey val="0"/>
            <c:showVal val="0"/>
            <c:showCatName val="0"/>
            <c:showSerName val="0"/>
            <c:showPercent val="1"/>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0" b="1" i="0" u="none" strike="noStrike" baseline="0">
                <a:solidFill>
                  <a:srgbClr val="000000"/>
                </a:solidFill>
                <a:latin typeface="Arial Narrow"/>
                <a:ea typeface="Arial Narrow"/>
                <a:cs typeface="Arial Narrow"/>
              </a:defRPr>
            </a:pPr>
            <a:r>
              <a:rPr lang="es-MX" sz="1300">
                <a:latin typeface="Gotham Medium" pitchFamily="2" charset="0"/>
              </a:rPr>
              <a:t>Producto Interno Bruto Estatal</a:t>
            </a:r>
            <a:r>
              <a:rPr lang="es-MX" sz="1300" baseline="0">
                <a:latin typeface="Gotham Medium" pitchFamily="2" charset="0"/>
              </a:rPr>
              <a:t> </a:t>
            </a:r>
            <a:endParaRPr lang="es-MX" sz="1300">
              <a:latin typeface="Gotham Medium" pitchFamily="2" charset="0"/>
            </a:endParaRPr>
          </a:p>
          <a:p>
            <a:pPr>
              <a:defRPr sz="1250" b="1" i="0" u="none" strike="noStrike" baseline="0">
                <a:solidFill>
                  <a:srgbClr val="000000"/>
                </a:solidFill>
                <a:latin typeface="Arial Narrow"/>
                <a:ea typeface="Arial Narrow"/>
                <a:cs typeface="Arial Narrow"/>
              </a:defRPr>
            </a:pPr>
            <a:r>
              <a:rPr lang="es-MX" sz="1300">
                <a:latin typeface="Gotham Medium" pitchFamily="2" charset="0"/>
              </a:rPr>
              <a:t>de 2003  a 2013</a:t>
            </a:r>
            <a:r>
              <a:rPr lang="es-MX" sz="1250"/>
              <a:t>
</a:t>
            </a:r>
            <a:r>
              <a:rPr lang="es-MX" sz="1200" b="0">
                <a:latin typeface="Gotham Book" pitchFamily="2" charset="0"/>
              </a:rPr>
              <a:t> (Millones de pesos de 2008)</a:t>
            </a:r>
          </a:p>
        </c:rich>
      </c:tx>
      <c:layout>
        <c:manualLayout>
          <c:xMode val="edge"/>
          <c:yMode val="edge"/>
          <c:x val="0.36270824848193656"/>
          <c:y val="2.78233491586579E-2"/>
        </c:manualLayout>
      </c:layout>
      <c:overlay val="0"/>
      <c:spPr>
        <a:noFill/>
        <a:ln w="25400">
          <a:noFill/>
        </a:ln>
      </c:spPr>
    </c:title>
    <c:autoTitleDeleted val="0"/>
    <c:plotArea>
      <c:layout>
        <c:manualLayout>
          <c:layoutTarget val="inner"/>
          <c:xMode val="edge"/>
          <c:yMode val="edge"/>
          <c:x val="9.6131410539974635E-2"/>
          <c:y val="0.14790214948621752"/>
          <c:w val="0.7983939367129641"/>
          <c:h val="0.68131816856225769"/>
        </c:manualLayout>
      </c:layout>
      <c:lineChart>
        <c:grouping val="stacked"/>
        <c:varyColors val="0"/>
        <c:ser>
          <c:idx val="0"/>
          <c:order val="0"/>
          <c:tx>
            <c:strRef>
              <c:f>'CUADRO1.2E'!$A$8</c:f>
              <c:strCache>
                <c:ptCount val="1"/>
                <c:pt idx="0">
                  <c:v>Producto Interno Bruto a precios de mercado E/</c:v>
                </c:pt>
              </c:strCache>
            </c:strRef>
          </c:tx>
          <c:spPr>
            <a:ln w="25400">
              <a:solidFill>
                <a:srgbClr val="000000"/>
              </a:solidFill>
              <a:prstDash val="solid"/>
            </a:ln>
          </c:spPr>
          <c:marker>
            <c:symbol val="none"/>
          </c:marker>
          <c:cat>
            <c:numRef>
              <c:f>('CUADRO1.2E'!$B$7:$K$7,'CUADRO1.2E'!$M$7)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'CUADRO1.2E'!$B$8:$L$8</c:f>
              <c:numCache>
                <c:formatCode>###\ ###\ ###.0</c:formatCode>
                <c:ptCount val="11"/>
                <c:pt idx="0">
                  <c:v>896489.60205708316</c:v>
                </c:pt>
                <c:pt idx="1">
                  <c:v>930408.59425730363</c:v>
                </c:pt>
                <c:pt idx="2">
                  <c:v>971427.02367939695</c:v>
                </c:pt>
                <c:pt idx="3">
                  <c:v>1023450.3714664385</c:v>
                </c:pt>
                <c:pt idx="4">
                  <c:v>1068581.7904701044</c:v>
                </c:pt>
                <c:pt idx="5">
                  <c:v>1086260.8873175916</c:v>
                </c:pt>
                <c:pt idx="6">
                  <c:v>1044911.7261616441</c:v>
                </c:pt>
                <c:pt idx="7">
                  <c:v>1124194.4308812621</c:v>
                </c:pt>
                <c:pt idx="8">
                  <c:v>1166399.4856244843</c:v>
                </c:pt>
                <c:pt idx="9">
                  <c:v>1210658.1317016606</c:v>
                </c:pt>
                <c:pt idx="10">
                  <c:v>1227098.8405047799</c:v>
                </c:pt>
              </c:numCache>
            </c:numRef>
          </c:val>
          <c:smooth val="1"/>
        </c:ser>
        <c:dLbls>
          <c:showLegendKey val="0"/>
          <c:showVal val="0"/>
          <c:showCatName val="0"/>
          <c:showSerName val="0"/>
          <c:showPercent val="0"/>
          <c:showBubbleSize val="0"/>
        </c:dLbls>
        <c:marker val="1"/>
        <c:smooth val="0"/>
        <c:axId val="115646848"/>
        <c:axId val="115648384"/>
      </c:lineChart>
      <c:catAx>
        <c:axId val="11564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15648384"/>
        <c:crossesAt val="0"/>
        <c:auto val="1"/>
        <c:lblAlgn val="ctr"/>
        <c:lblOffset val="100"/>
        <c:tickLblSkip val="1"/>
        <c:tickMarkSkip val="1"/>
        <c:noMultiLvlLbl val="0"/>
      </c:catAx>
      <c:valAx>
        <c:axId val="115648384"/>
        <c:scaling>
          <c:orientation val="minMax"/>
          <c:min val="600000"/>
        </c:scaling>
        <c:delete val="0"/>
        <c:axPos val="l"/>
        <c:numFmt formatCode="#\ ###\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15646848"/>
        <c:crosses val="autoZero"/>
        <c:crossBetween val="between"/>
      </c:valAx>
      <c:spPr>
        <a:noFill/>
        <a:ln w="25400">
          <a:noFill/>
        </a:ln>
      </c:spPr>
    </c:plotArea>
    <c:plotVisOnly val="1"/>
    <c:dispBlanksAs val="zero"/>
    <c:showDLblsOverMax val="0"/>
  </c:chart>
  <c:spPr>
    <a:noFill/>
    <a:ln w="9525">
      <a:noFill/>
    </a:ln>
  </c:spPr>
  <c:txPr>
    <a:bodyPr/>
    <a:lstStyle/>
    <a:p>
      <a:pPr>
        <a:defRPr sz="19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Narrow"/>
                <a:ea typeface="Arial Narrow"/>
                <a:cs typeface="Arial Narrow"/>
              </a:defRPr>
            </a:pPr>
            <a:r>
              <a:rPr lang="es-MX"/>
              <a:t>AGROPECUARIO, SILVICULTURA Y PESCA</a:t>
            </a:r>
          </a:p>
        </c:rich>
      </c:tx>
      <c:layout>
        <c:manualLayout>
          <c:xMode val="edge"/>
          <c:yMode val="edge"/>
          <c:x val="0.34634146341463584"/>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15391104"/>
        <c:axId val="115429760"/>
      </c:lineChart>
      <c:catAx>
        <c:axId val="115391104"/>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s-MX"/>
          </a:p>
        </c:txPr>
        <c:crossAx val="115429760"/>
        <c:crosses val="autoZero"/>
        <c:auto val="1"/>
        <c:lblAlgn val="ctr"/>
        <c:lblOffset val="100"/>
        <c:tickLblSkip val="1"/>
        <c:tickMarkSkip val="1"/>
        <c:noMultiLvlLbl val="0"/>
      </c:catAx>
      <c:valAx>
        <c:axId val="115429760"/>
        <c:scaling>
          <c:orientation val="minMax"/>
        </c:scaling>
        <c:delete val="0"/>
        <c:axPos val="l"/>
        <c:majorGridlines>
          <c:spPr>
            <a:ln w="12700">
              <a:solidFill>
                <a:srgbClr val="FFFFFF"/>
              </a:solidFill>
              <a:prstDash val="solid"/>
            </a:ln>
          </c:spPr>
        </c:majorGridlines>
        <c:title>
          <c:tx>
            <c:rich>
              <a:bodyPr rot="0" vert="wordArtVert"/>
              <a:lstStyle/>
              <a:p>
                <a:pPr algn="ctr">
                  <a:defRPr sz="200" b="1" i="0" u="none" strike="noStrike" baseline="0">
                    <a:solidFill>
                      <a:srgbClr val="000000"/>
                    </a:solidFill>
                    <a:latin typeface="Arial"/>
                    <a:ea typeface="Arial"/>
                    <a:cs typeface="Arial"/>
                  </a:defRPr>
                </a:pPr>
                <a:r>
                  <a:rPr lang="es-MX"/>
                  <a:t>POR CIENTO</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15391104"/>
        <c:crosses val="autoZero"/>
        <c:crossBetween val="between"/>
        <c:majorUnit val="0.5"/>
        <c:minorUnit val="0.5"/>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263681592039802"/>
          <c:y val="0"/>
        </c:manualLayout>
      </c:layout>
      <c:overlay val="0"/>
      <c:spPr>
        <a:noFill/>
        <a:ln w="25400">
          <a:noFill/>
        </a:ln>
      </c:spPr>
      <c:txPr>
        <a:bodyPr/>
        <a:lstStyle/>
        <a:p>
          <a:pPr>
            <a:defRPr sz="300" b="1" i="0" u="none" strike="noStrike" baseline="0">
              <a:solidFill>
                <a:srgbClr val="000000"/>
              </a:solidFill>
              <a:latin typeface="Arial Narrow"/>
              <a:ea typeface="Arial Narrow"/>
              <a:cs typeface="Arial Narrow"/>
            </a:defRPr>
          </a:pPr>
          <a:endParaRPr lang="es-MX"/>
        </a:p>
      </c:tx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15466624"/>
        <c:axId val="115468160"/>
      </c:lineChart>
      <c:catAx>
        <c:axId val="115466624"/>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1" i="0" u="none" strike="noStrike" baseline="0">
                <a:solidFill>
                  <a:srgbClr val="000000"/>
                </a:solidFill>
                <a:latin typeface="Arial Narrow"/>
                <a:ea typeface="Arial Narrow"/>
                <a:cs typeface="Arial Narrow"/>
              </a:defRPr>
            </a:pPr>
            <a:endParaRPr lang="es-MX"/>
          </a:p>
        </c:txPr>
        <c:crossAx val="115468160"/>
        <c:crosses val="autoZero"/>
        <c:auto val="1"/>
        <c:lblAlgn val="ctr"/>
        <c:lblOffset val="100"/>
        <c:tickLblSkip val="1"/>
        <c:tickMarkSkip val="1"/>
        <c:noMultiLvlLbl val="0"/>
      </c:catAx>
      <c:valAx>
        <c:axId val="115468160"/>
        <c:scaling>
          <c:orientation val="minMax"/>
          <c:max val="11"/>
        </c:scaling>
        <c:delete val="0"/>
        <c:axPos val="l"/>
        <c:majorGridlines>
          <c:spPr>
            <a:ln w="12700">
              <a:solidFill>
                <a:srgbClr val="FFFFFF"/>
              </a:solidFill>
              <a:prstDash val="solid"/>
            </a:ln>
          </c:spPr>
        </c:majorGridlines>
        <c:title>
          <c:tx>
            <c:rich>
              <a:bodyPr rot="0" vert="wordArtVert"/>
              <a:lstStyle/>
              <a:p>
                <a:pPr algn="ctr">
                  <a:defRPr sz="175" b="1" i="0" u="none" strike="noStrike" baseline="0">
                    <a:solidFill>
                      <a:srgbClr val="000000"/>
                    </a:solidFill>
                    <a:latin typeface="Arial"/>
                    <a:ea typeface="Arial"/>
                    <a:cs typeface="Arial"/>
                  </a:defRPr>
                </a:pPr>
                <a:r>
                  <a:rPr lang="es-MX"/>
                  <a:t>POR CIENTO</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200" b="1" i="0" u="none" strike="noStrike" baseline="0">
                <a:solidFill>
                  <a:srgbClr val="000000"/>
                </a:solidFill>
                <a:latin typeface="Arial Narrow"/>
                <a:ea typeface="Arial Narrow"/>
                <a:cs typeface="Arial Narrow"/>
              </a:defRPr>
            </a:pPr>
            <a:endParaRPr lang="es-MX"/>
          </a:p>
        </c:txPr>
        <c:crossAx val="115466624"/>
        <c:crosses val="autoZero"/>
        <c:crossBetween val="between"/>
        <c:majorUnit val="2"/>
        <c:minorUnit val="2"/>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290640394089006"/>
          <c:y val="0"/>
        </c:manualLayout>
      </c:layout>
      <c:overlay val="0"/>
      <c:spPr>
        <a:noFill/>
        <a:ln w="25400">
          <a:noFill/>
        </a:ln>
      </c:spPr>
      <c:txPr>
        <a:bodyPr/>
        <a:lstStyle/>
        <a:p>
          <a:pPr>
            <a:defRPr sz="300" b="1" i="0" u="none" strike="noStrike" baseline="0">
              <a:solidFill>
                <a:srgbClr val="000000"/>
              </a:solidFill>
              <a:latin typeface="Arial Narrow"/>
              <a:ea typeface="Arial Narrow"/>
              <a:cs typeface="Arial Narrow"/>
            </a:defRPr>
          </a:pPr>
          <a:endParaRPr lang="es-MX"/>
        </a:p>
      </c:tx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2300288"/>
        <c:axId val="122301824"/>
      </c:lineChart>
      <c:catAx>
        <c:axId val="12230028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60000" vert="horz"/>
          <a:lstStyle/>
          <a:p>
            <a:pPr>
              <a:defRPr sz="200" b="1" i="0" u="none" strike="noStrike" baseline="0">
                <a:solidFill>
                  <a:srgbClr val="000000"/>
                </a:solidFill>
                <a:latin typeface="Arial Narrow"/>
                <a:ea typeface="Arial Narrow"/>
                <a:cs typeface="Arial Narrow"/>
              </a:defRPr>
            </a:pPr>
            <a:endParaRPr lang="es-MX"/>
          </a:p>
        </c:txPr>
        <c:crossAx val="122301824"/>
        <c:crosses val="autoZero"/>
        <c:auto val="1"/>
        <c:lblAlgn val="ctr"/>
        <c:lblOffset val="100"/>
        <c:tickLblSkip val="1"/>
        <c:tickMarkSkip val="1"/>
        <c:noMultiLvlLbl val="0"/>
      </c:catAx>
      <c:valAx>
        <c:axId val="122301824"/>
        <c:scaling>
          <c:orientation val="minMax"/>
        </c:scaling>
        <c:delete val="0"/>
        <c:axPos val="l"/>
        <c:majorGridlines>
          <c:spPr>
            <a:ln w="12700">
              <a:solidFill>
                <a:srgbClr val="FFFFFF"/>
              </a:solidFill>
              <a:prstDash val="solid"/>
            </a:ln>
          </c:spPr>
        </c:majorGridlines>
        <c:title>
          <c:tx>
            <c:rich>
              <a:bodyPr rot="0" vert="wordArtVert"/>
              <a:lstStyle/>
              <a:p>
                <a:pPr algn="ctr">
                  <a:defRPr sz="175" b="1" i="0" u="none" strike="noStrike" baseline="0">
                    <a:solidFill>
                      <a:srgbClr val="000000"/>
                    </a:solidFill>
                    <a:latin typeface="Arial"/>
                    <a:ea typeface="Arial"/>
                    <a:cs typeface="Arial"/>
                  </a:defRPr>
                </a:pPr>
                <a:r>
                  <a:rPr lang="es-MX"/>
                  <a:t>POR CIENTO</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200" b="1" i="0" u="none" strike="noStrike" baseline="0">
                <a:solidFill>
                  <a:srgbClr val="000000"/>
                </a:solidFill>
                <a:latin typeface="Arial Narrow"/>
                <a:ea typeface="Arial Narrow"/>
                <a:cs typeface="Arial Narrow"/>
              </a:defRPr>
            </a:pPr>
            <a:endParaRPr lang="es-MX"/>
          </a:p>
        </c:txPr>
        <c:crossAx val="122300288"/>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Narrow"/>
                <a:ea typeface="Arial Narrow"/>
                <a:cs typeface="Arial Narrow"/>
              </a:defRPr>
            </a:pPr>
            <a:r>
              <a:rPr lang="es-MX"/>
              <a:t>PRODUCTO INTERNO BRUTO
</a:t>
            </a:r>
          </a:p>
        </c:rich>
      </c:tx>
      <c:layout>
        <c:manualLayout>
          <c:xMode val="edge"/>
          <c:yMode val="edge"/>
          <c:x val="0.39250000000000196"/>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2334592"/>
        <c:axId val="122348672"/>
      </c:lineChart>
      <c:catAx>
        <c:axId val="122334592"/>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22348672"/>
        <c:crosses val="autoZero"/>
        <c:auto val="1"/>
        <c:lblAlgn val="ctr"/>
        <c:lblOffset val="100"/>
        <c:tickLblSkip val="1"/>
        <c:tickMarkSkip val="1"/>
        <c:noMultiLvlLbl val="0"/>
      </c:catAx>
      <c:valAx>
        <c:axId val="122348672"/>
        <c:scaling>
          <c:orientation val="minMax"/>
          <c:max val="8"/>
          <c:min val="-8"/>
        </c:scaling>
        <c:delete val="0"/>
        <c:axPos val="l"/>
        <c:majorGridlines>
          <c:spPr>
            <a:ln w="12700">
              <a:solidFill>
                <a:srgbClr val="FFFFFF"/>
              </a:solidFill>
              <a:prstDash val="solid"/>
            </a:ln>
          </c:spPr>
        </c:majorGridlines>
        <c:title>
          <c:tx>
            <c:rich>
              <a:bodyPr rot="0" vert="wordArtVert"/>
              <a:lstStyle/>
              <a:p>
                <a:pPr algn="ctr">
                  <a:defRPr sz="200" b="1" i="0" u="none" strike="noStrike" baseline="0">
                    <a:solidFill>
                      <a:srgbClr val="000000"/>
                    </a:solidFill>
                    <a:latin typeface="Arial"/>
                    <a:ea typeface="Arial"/>
                    <a:cs typeface="Arial"/>
                  </a:defRPr>
                </a:pPr>
                <a:r>
                  <a:rPr lang="es-MX"/>
                  <a:t>POR CIENTO</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250" b="1" i="0" u="none" strike="noStrike" baseline="0">
                <a:solidFill>
                  <a:srgbClr val="000000"/>
                </a:solidFill>
                <a:latin typeface="Arial Narrow"/>
                <a:ea typeface="Arial Narrow"/>
                <a:cs typeface="Arial Narrow"/>
              </a:defRPr>
            </a:pPr>
            <a:endParaRPr lang="es-MX"/>
          </a:p>
        </c:txPr>
        <c:crossAx val="122334592"/>
        <c:crosses val="autoZero"/>
        <c:crossBetween val="between"/>
        <c:majorUnit val="2"/>
        <c:minorUnit val="0.4"/>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Producto Interno Bruto</a:t>
            </a:r>
          </a:p>
        </c:rich>
      </c:tx>
      <c:layout>
        <c:manualLayout>
          <c:xMode val="edge"/>
          <c:yMode val="edge"/>
          <c:x val="0.32280611662672598"/>
          <c:y val="3.6900369003690037E-2"/>
        </c:manualLayout>
      </c:layout>
      <c:overlay val="0"/>
      <c:spPr>
        <a:noFill/>
        <a:ln w="25400">
          <a:noFill/>
        </a:ln>
      </c:spPr>
    </c:title>
    <c:autoTitleDeleted val="0"/>
    <c:plotArea>
      <c:layout>
        <c:manualLayout>
          <c:layoutTarget val="inner"/>
          <c:xMode val="edge"/>
          <c:yMode val="edge"/>
          <c:x val="8.2342424588230823E-2"/>
          <c:y val="0.19188226454801469"/>
          <c:w val="0.90024706150861578"/>
          <c:h val="0.68634810011405267"/>
        </c:manualLayout>
      </c:layout>
      <c:lineChart>
        <c:grouping val="stacked"/>
        <c:varyColors val="0"/>
        <c:ser>
          <c:idx val="0"/>
          <c:order val="0"/>
          <c:tx>
            <c:strRef>
              <c:f>'CUADRO1.2.1E'!$B$8:$J$8</c:f>
              <c:strCache>
                <c:ptCount val="1"/>
                <c:pt idx="0">
                  <c:v>  3.8   4.4   5.4   4.4   1.7 -  3.8   7.6   3.8   3.8</c:v>
                </c:pt>
              </c:strCache>
            </c:strRef>
          </c:tx>
          <c:spPr>
            <a:ln w="25400">
              <a:solidFill>
                <a:srgbClr val="000000"/>
              </a:solidFill>
              <a:prstDash val="solid"/>
            </a:ln>
          </c:spPr>
          <c:marker>
            <c:symbol val="none"/>
          </c:marker>
          <c:cat>
            <c:numRef>
              <c:f>('CUADRO1.2.1E'!$B$7:$J$7,'CUADRO1.2.1E'!$L$7)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'CUADRO1.2.1E'!$B$8:$K$8</c:f>
              <c:numCache>
                <c:formatCode>###\ ###\ ###.0</c:formatCode>
                <c:ptCount val="10"/>
                <c:pt idx="0">
                  <c:v>3.7835343680941769</c:v>
                </c:pt>
                <c:pt idx="1">
                  <c:v>4.4086468757133623</c:v>
                </c:pt>
                <c:pt idx="2">
                  <c:v>5.3553531576666424</c:v>
                </c:pt>
                <c:pt idx="3">
                  <c:v>4.4097320458245548</c:v>
                </c:pt>
                <c:pt idx="4">
                  <c:v>1.654444891832707</c:v>
                </c:pt>
                <c:pt idx="5">
                  <c:v>-3.8065589619133755</c:v>
                </c:pt>
                <c:pt idx="6">
                  <c:v>7.5875026315240346</c:v>
                </c:pt>
                <c:pt idx="7">
                  <c:v>3.754248694341733</c:v>
                </c:pt>
                <c:pt idx="8">
                  <c:v>3.7944672149337055</c:v>
                </c:pt>
                <c:pt idx="9">
                  <c:v>1.3579976355514001</c:v>
                </c:pt>
              </c:numCache>
            </c:numRef>
          </c:val>
          <c:smooth val="1"/>
        </c:ser>
        <c:dLbls>
          <c:showLegendKey val="0"/>
          <c:showVal val="0"/>
          <c:showCatName val="0"/>
          <c:showSerName val="0"/>
          <c:showPercent val="0"/>
          <c:showBubbleSize val="0"/>
        </c:dLbls>
        <c:marker val="1"/>
        <c:smooth val="0"/>
        <c:axId val="122643584"/>
        <c:axId val="122645120"/>
      </c:lineChart>
      <c:catAx>
        <c:axId val="12264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a:cs typeface="Arial"/>
              </a:defRPr>
            </a:pPr>
            <a:endParaRPr lang="es-MX"/>
          </a:p>
        </c:txPr>
        <c:crossAx val="122645120"/>
        <c:crosses val="autoZero"/>
        <c:auto val="1"/>
        <c:lblAlgn val="ctr"/>
        <c:lblOffset val="100"/>
        <c:tickLblSkip val="1"/>
        <c:tickMarkSkip val="1"/>
        <c:noMultiLvlLbl val="0"/>
      </c:catAx>
      <c:valAx>
        <c:axId val="122645120"/>
        <c:scaling>
          <c:orientation val="minMax"/>
        </c:scaling>
        <c:delete val="0"/>
        <c:axPos val="l"/>
        <c:numFmt formatCode="###\ ###\ ###.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643584"/>
        <c:crosses val="autoZero"/>
        <c:crossBetween val="between"/>
        <c:majorUnit val="2"/>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Agropecuario</a:t>
            </a:r>
          </a:p>
        </c:rich>
      </c:tx>
      <c:layout>
        <c:manualLayout>
          <c:xMode val="edge"/>
          <c:yMode val="edge"/>
          <c:x val="0.37178356713426847"/>
          <c:y val="5.128205128205128E-2"/>
        </c:manualLayout>
      </c:layout>
      <c:overlay val="0"/>
      <c:spPr>
        <a:noFill/>
        <a:ln w="25400">
          <a:noFill/>
        </a:ln>
      </c:spPr>
    </c:title>
    <c:autoTitleDeleted val="0"/>
    <c:plotArea>
      <c:layout>
        <c:manualLayout>
          <c:layoutTarget val="inner"/>
          <c:xMode val="edge"/>
          <c:yMode val="edge"/>
          <c:x val="9.3417701544821916E-2"/>
          <c:y val="0.20146592213943176"/>
          <c:w val="0.84776103387878676"/>
          <c:h val="0.64469095084618455"/>
        </c:manualLayout>
      </c:layout>
      <c:lineChart>
        <c:grouping val="stacked"/>
        <c:varyColors val="0"/>
        <c:ser>
          <c:idx val="0"/>
          <c:order val="0"/>
          <c:tx>
            <c:strRef>
              <c:f>'CUADRO1.2.1E'!$A$10</c:f>
              <c:strCache>
                <c:ptCount val="1"/>
                <c:pt idx="0">
                  <c:v>Agricultura, cría y explotación de animales, aprovechamiento forestal, pesca y caza</c:v>
                </c:pt>
              </c:strCache>
            </c:strRef>
          </c:tx>
          <c:spPr>
            <a:ln w="25400">
              <a:solidFill>
                <a:srgbClr val="000000"/>
              </a:solidFill>
              <a:prstDash val="solid"/>
            </a:ln>
          </c:spPr>
          <c:marker>
            <c:symbol val="none"/>
          </c:marker>
          <c:cat>
            <c:numRef>
              <c:f>('CUADRO1.2.1E'!$B$7:$J$7,'CUADRO1.2.1E'!$L$7)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'CUADRO1.2.1E'!$B$10:$K$10</c:f>
              <c:numCache>
                <c:formatCode>0.0</c:formatCode>
                <c:ptCount val="10"/>
                <c:pt idx="0">
                  <c:v>-2.6476025629228461</c:v>
                </c:pt>
                <c:pt idx="1">
                  <c:v>-7.5899124944532765</c:v>
                </c:pt>
                <c:pt idx="2">
                  <c:v>9.7145381271525721</c:v>
                </c:pt>
                <c:pt idx="3">
                  <c:v>5.2535354404404933</c:v>
                </c:pt>
                <c:pt idx="4">
                  <c:v>-3.5898845736756724</c:v>
                </c:pt>
                <c:pt idx="5">
                  <c:v>-12.493718676087218</c:v>
                </c:pt>
                <c:pt idx="6">
                  <c:v>6.0289489007391062</c:v>
                </c:pt>
                <c:pt idx="7">
                  <c:v>-16.152700246155337</c:v>
                </c:pt>
                <c:pt idx="8">
                  <c:v>16.379043214757228</c:v>
                </c:pt>
                <c:pt idx="9">
                  <c:v>2.5999999847160282</c:v>
                </c:pt>
              </c:numCache>
            </c:numRef>
          </c:val>
          <c:smooth val="1"/>
        </c:ser>
        <c:dLbls>
          <c:showLegendKey val="0"/>
          <c:showVal val="0"/>
          <c:showCatName val="0"/>
          <c:showSerName val="0"/>
          <c:showPercent val="0"/>
          <c:showBubbleSize val="0"/>
        </c:dLbls>
        <c:marker val="1"/>
        <c:smooth val="0"/>
        <c:axId val="122665216"/>
        <c:axId val="122425344"/>
      </c:lineChart>
      <c:catAx>
        <c:axId val="122665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2425344"/>
        <c:crosses val="autoZero"/>
        <c:auto val="1"/>
        <c:lblAlgn val="ctr"/>
        <c:lblOffset val="100"/>
        <c:tickMarkSkip val="1"/>
        <c:noMultiLvlLbl val="0"/>
      </c:catAx>
      <c:valAx>
        <c:axId val="12242534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665216"/>
        <c:crosses val="autoZero"/>
        <c:crossBetween val="between"/>
      </c:valAx>
      <c:spPr>
        <a:noFill/>
        <a:ln w="25400">
          <a:noFill/>
        </a:ln>
      </c:spPr>
    </c:plotArea>
    <c:plotVisOnly val="1"/>
    <c:dispBlanksAs val="zero"/>
    <c:showDLblsOverMax val="0"/>
  </c:chart>
  <c:spPr>
    <a:noFill/>
    <a:ln w="9525">
      <a:noFill/>
    </a:ln>
  </c:spPr>
  <c:txPr>
    <a:bodyPr/>
    <a:lstStyle/>
    <a:p>
      <a:pPr>
        <a:defRPr sz="800" b="1" i="0" u="none" strike="noStrike" baseline="0">
          <a:solidFill>
            <a:srgbClr val="000000"/>
          </a:solidFill>
          <a:latin typeface="Arial Narrow"/>
          <a:ea typeface="Arial Narrow"/>
          <a:cs typeface="Arial Narrow"/>
        </a:defRPr>
      </a:pPr>
      <a:endParaRPr lang="es-MX"/>
    </a:p>
  </c:txPr>
  <c:printSettings>
    <c:headerFooter alignWithMargins="0"/>
    <c:pageMargins b="1" l="0.75000000000000311" r="0.75000000000000311"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Gotham Medium" pitchFamily="2" charset="0"/>
                <a:ea typeface="Arial Narrow"/>
                <a:cs typeface="Arial Narrow"/>
              </a:defRPr>
            </a:pPr>
            <a:r>
              <a:rPr lang="es-MX" sz="1500">
                <a:latin typeface="Gotham Medium" pitchFamily="2" charset="0"/>
              </a:rPr>
              <a:t>Agropecuario</a:t>
            </a:r>
          </a:p>
        </c:rich>
      </c:tx>
      <c:layout>
        <c:manualLayout>
          <c:xMode val="edge"/>
          <c:yMode val="edge"/>
          <c:x val="0.39856000248489643"/>
          <c:y val="5.3252691239681994E-2"/>
        </c:manualLayout>
      </c:layout>
      <c:overlay val="0"/>
      <c:spPr>
        <a:noFill/>
        <a:ln w="25400">
          <a:noFill/>
        </a:ln>
      </c:spPr>
    </c:title>
    <c:autoTitleDeleted val="0"/>
    <c:plotArea>
      <c:layout>
        <c:manualLayout>
          <c:layoutTarget val="inner"/>
          <c:xMode val="edge"/>
          <c:yMode val="edge"/>
          <c:x val="8.0867850098620131E-2"/>
          <c:y val="0.19140625000000044"/>
          <c:w val="0.88362919132149964"/>
          <c:h val="0.76171875000000311"/>
        </c:manualLayout>
      </c:layout>
      <c:lineChart>
        <c:grouping val="stacked"/>
        <c:varyColors val="0"/>
        <c:ser>
          <c:idx val="0"/>
          <c:order val="0"/>
          <c:tx>
            <c:strRef>
              <c:f>'CUADRO1.1.1N'!$A$10</c:f>
              <c:strCache>
                <c:ptCount val="1"/>
                <c:pt idx="0">
                  <c:v>Agricultura, cría y explotación de animales, aprovechamiento forestal, pesca y caza</c:v>
                </c:pt>
              </c:strCache>
            </c:strRef>
          </c:tx>
          <c:spPr>
            <a:ln w="25400">
              <a:solidFill>
                <a:srgbClr val="000000"/>
              </a:solidFill>
              <a:prstDash val="solid"/>
            </a:ln>
          </c:spPr>
          <c:marker>
            <c:symbol val="none"/>
          </c:marker>
          <c:cat>
            <c:strRef>
              <c:f>'CUADRO1.1.1N'!$B$7:$K$7</c:f>
              <c:strCache>
                <c:ptCount val="10"/>
                <c:pt idx="0">
                  <c:v>2004</c:v>
                </c:pt>
                <c:pt idx="1">
                  <c:v>2005</c:v>
                </c:pt>
                <c:pt idx="2">
                  <c:v>2006</c:v>
                </c:pt>
                <c:pt idx="3">
                  <c:v>2007</c:v>
                </c:pt>
                <c:pt idx="4">
                  <c:v>2008</c:v>
                </c:pt>
                <c:pt idx="5">
                  <c:v>2009</c:v>
                </c:pt>
                <c:pt idx="6">
                  <c:v>2010</c:v>
                </c:pt>
                <c:pt idx="7">
                  <c:v>2011</c:v>
                </c:pt>
                <c:pt idx="8">
                  <c:v>2012</c:v>
                </c:pt>
                <c:pt idx="9">
                  <c:v>2013/P</c:v>
                </c:pt>
              </c:strCache>
            </c:strRef>
          </c:cat>
          <c:val>
            <c:numRef>
              <c:f>'CUADRO1.1.1N'!$B$10:$K$10</c:f>
              <c:numCache>
                <c:formatCode>0.0</c:formatCode>
                <c:ptCount val="10"/>
                <c:pt idx="0">
                  <c:v>3.7355788681849189</c:v>
                </c:pt>
                <c:pt idx="1">
                  <c:v>-4.7800864868352662</c:v>
                </c:pt>
                <c:pt idx="2">
                  <c:v>6.9202013061973267</c:v>
                </c:pt>
                <c:pt idx="3">
                  <c:v>2.2381435019307228</c:v>
                </c:pt>
                <c:pt idx="4">
                  <c:v>1.3151724259741648</c:v>
                </c:pt>
                <c:pt idx="5">
                  <c:v>-2.5000705960706138</c:v>
                </c:pt>
                <c:pt idx="6">
                  <c:v>0.75593159774463015</c:v>
                </c:pt>
                <c:pt idx="7">
                  <c:v>-6.1061802983928937</c:v>
                </c:pt>
                <c:pt idx="8">
                  <c:v>8.3000002096654146</c:v>
                </c:pt>
                <c:pt idx="9">
                  <c:v>2.5999999847160282</c:v>
                </c:pt>
              </c:numCache>
            </c:numRef>
          </c:val>
          <c:smooth val="1"/>
        </c:ser>
        <c:dLbls>
          <c:showLegendKey val="0"/>
          <c:showVal val="0"/>
          <c:showCatName val="0"/>
          <c:showSerName val="0"/>
          <c:showPercent val="0"/>
          <c:showBubbleSize val="0"/>
        </c:dLbls>
        <c:marker val="1"/>
        <c:smooth val="0"/>
        <c:axId val="104837504"/>
        <c:axId val="104839040"/>
      </c:lineChart>
      <c:catAx>
        <c:axId val="104837504"/>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Narrow"/>
                <a:cs typeface="Arial" pitchFamily="34" charset="0"/>
              </a:defRPr>
            </a:pPr>
            <a:endParaRPr lang="es-MX"/>
          </a:p>
        </c:txPr>
        <c:crossAx val="104839040"/>
        <c:crosses val="autoZero"/>
        <c:auto val="1"/>
        <c:lblAlgn val="ctr"/>
        <c:lblOffset val="100"/>
        <c:tickLblSkip val="1"/>
        <c:tickMarkSkip val="1"/>
        <c:noMultiLvlLbl val="0"/>
      </c:catAx>
      <c:valAx>
        <c:axId val="104839040"/>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Narrow"/>
                <a:cs typeface="Arial Narrow"/>
              </a:defRPr>
            </a:pPr>
            <a:endParaRPr lang="es-MX"/>
          </a:p>
        </c:txPr>
        <c:crossAx val="104837504"/>
        <c:crosses val="autoZero"/>
        <c:crossBetween val="between"/>
      </c:valAx>
      <c:spPr>
        <a:noFill/>
        <a:ln w="25400">
          <a:noFill/>
        </a:ln>
      </c:spPr>
    </c:plotArea>
    <c:plotVisOnly val="1"/>
    <c:dispBlanksAs val="zero"/>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Industria</a:t>
            </a:r>
          </a:p>
        </c:rich>
      </c:tx>
      <c:layout>
        <c:manualLayout>
          <c:xMode val="edge"/>
          <c:yMode val="edge"/>
          <c:x val="0.43838518370321677"/>
          <c:y val="2.5210084033613446E-2"/>
        </c:manualLayout>
      </c:layout>
      <c:overlay val="0"/>
      <c:spPr>
        <a:noFill/>
        <a:ln w="25400">
          <a:noFill/>
        </a:ln>
      </c:spPr>
    </c:title>
    <c:autoTitleDeleted val="0"/>
    <c:plotArea>
      <c:layout>
        <c:manualLayout>
          <c:layoutTarget val="inner"/>
          <c:xMode val="edge"/>
          <c:yMode val="edge"/>
          <c:x val="8.7818950035964183E-2"/>
          <c:y val="0.16386588240604191"/>
          <c:w val="0.89472483816111392"/>
          <c:h val="0.67227028679402001"/>
        </c:manualLayout>
      </c:layout>
      <c:lineChart>
        <c:grouping val="stacked"/>
        <c:varyColors val="0"/>
        <c:ser>
          <c:idx val="0"/>
          <c:order val="0"/>
          <c:tx>
            <c:strRef>
              <c:f>'CUADRO1.2.1E'!$A$11</c:f>
              <c:strCache>
                <c:ptCount val="1"/>
                <c:pt idx="0">
                  <c:v>Industria</c:v>
                </c:pt>
              </c:strCache>
            </c:strRef>
          </c:tx>
          <c:spPr>
            <a:ln w="25400">
              <a:solidFill>
                <a:srgbClr val="000000"/>
              </a:solidFill>
              <a:prstDash val="solid"/>
            </a:ln>
          </c:spPr>
          <c:marker>
            <c:symbol val="none"/>
          </c:marker>
          <c:cat>
            <c:numRef>
              <c:f>('CUADRO1.2.1E'!$B$7:$J$7,'CUADRO1.2.1E'!$L$7)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'CUADRO1.2.1E'!$B$11:$K$11</c:f>
              <c:numCache>
                <c:formatCode>0.0</c:formatCode>
                <c:ptCount val="10"/>
                <c:pt idx="0">
                  <c:v>4.1933272249278009</c:v>
                </c:pt>
                <c:pt idx="1">
                  <c:v>4.7146986413559855</c:v>
                </c:pt>
                <c:pt idx="2">
                  <c:v>3.0676947476774075</c:v>
                </c:pt>
                <c:pt idx="3">
                  <c:v>3.2914875454058246</c:v>
                </c:pt>
                <c:pt idx="4">
                  <c:v>1.6426848324435639E-2</c:v>
                </c:pt>
                <c:pt idx="5">
                  <c:v>-6.0646772156204065</c:v>
                </c:pt>
                <c:pt idx="6">
                  <c:v>12.980163778208409</c:v>
                </c:pt>
                <c:pt idx="7">
                  <c:v>1.6907284298041114</c:v>
                </c:pt>
                <c:pt idx="8">
                  <c:v>1.0496618040563455</c:v>
                </c:pt>
                <c:pt idx="9">
                  <c:v>-0.26694160739628714</c:v>
                </c:pt>
              </c:numCache>
            </c:numRef>
          </c:val>
          <c:smooth val="1"/>
        </c:ser>
        <c:dLbls>
          <c:showLegendKey val="0"/>
          <c:showVal val="0"/>
          <c:showCatName val="0"/>
          <c:showSerName val="0"/>
          <c:showPercent val="0"/>
          <c:showBubbleSize val="0"/>
        </c:dLbls>
        <c:marker val="1"/>
        <c:smooth val="0"/>
        <c:axId val="122457472"/>
        <c:axId val="122463360"/>
      </c:lineChart>
      <c:catAx>
        <c:axId val="12245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2463360"/>
        <c:crosses val="autoZero"/>
        <c:auto val="1"/>
        <c:lblAlgn val="ctr"/>
        <c:lblOffset val="100"/>
        <c:tickLblSkip val="1"/>
        <c:tickMarkSkip val="1"/>
        <c:noMultiLvlLbl val="0"/>
      </c:catAx>
      <c:valAx>
        <c:axId val="122463360"/>
        <c:scaling>
          <c:orientation val="minMax"/>
          <c:min val="-1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457472"/>
        <c:crosses val="autoZero"/>
        <c:crossBetween val="between"/>
      </c:valAx>
      <c:spPr>
        <a:noFill/>
        <a:ln w="25400">
          <a:noFill/>
        </a:ln>
      </c:spPr>
    </c:plotArea>
    <c:plotVisOnly val="1"/>
    <c:dispBlanksAs val="zero"/>
    <c:showDLblsOverMax val="0"/>
  </c:chart>
  <c:spPr>
    <a:noFill/>
    <a:ln w="9525">
      <a:noFill/>
    </a:ln>
  </c:spPr>
  <c:txPr>
    <a:bodyPr/>
    <a:lstStyle/>
    <a:p>
      <a:pPr>
        <a:defRPr sz="800" b="1" i="0" u="none" strike="noStrike" baseline="0">
          <a:solidFill>
            <a:srgbClr val="000000"/>
          </a:solidFill>
          <a:latin typeface="Arial Narrow"/>
          <a:ea typeface="Arial Narrow"/>
          <a:cs typeface="Arial Narrow"/>
        </a:defRPr>
      </a:pPr>
      <a:endParaRPr lang="es-MX"/>
    </a:p>
  </c:txPr>
  <c:printSettings>
    <c:headerFooter alignWithMargins="0"/>
    <c:pageMargins b="1" l="0.75000000000000311" r="0.75000000000000311" t="1" header="0" footer="0"/>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43785641252672"/>
          <c:y val="4.2016806722689079E-2"/>
        </c:manualLayout>
      </c:layout>
      <c:overlay val="0"/>
      <c:spPr>
        <a:noFill/>
        <a:ln w="25400">
          <a:noFill/>
        </a:ln>
      </c:spPr>
      <c:txPr>
        <a:bodyPr/>
        <a:lstStyle/>
        <a:p>
          <a:pPr>
            <a:defRPr sz="1500" b="0" i="0" u="none" strike="noStrike" baseline="0">
              <a:solidFill>
                <a:srgbClr val="000000"/>
              </a:solidFill>
              <a:latin typeface="Gotham Medium" pitchFamily="2" charset="0"/>
              <a:ea typeface="Arial Narrow"/>
              <a:cs typeface="Arial Narrow"/>
            </a:defRPr>
          </a:pPr>
          <a:endParaRPr lang="es-MX"/>
        </a:p>
      </c:txPr>
    </c:title>
    <c:autoTitleDeleted val="0"/>
    <c:plotArea>
      <c:layout>
        <c:manualLayout>
          <c:layoutTarget val="inner"/>
          <c:xMode val="edge"/>
          <c:yMode val="edge"/>
          <c:x val="8.09594282642387E-2"/>
          <c:y val="0.17226926099096782"/>
          <c:w val="0.84287364681824462"/>
          <c:h val="0.75350272392421547"/>
        </c:manualLayout>
      </c:layout>
      <c:lineChart>
        <c:grouping val="standard"/>
        <c:varyColors val="0"/>
        <c:ser>
          <c:idx val="0"/>
          <c:order val="0"/>
          <c:tx>
            <c:strRef>
              <c:f>'CUADRO1.2.1E'!$A$16</c:f>
              <c:strCache>
                <c:ptCount val="1"/>
                <c:pt idx="0">
                  <c:v>Servicios</c:v>
                </c:pt>
              </c:strCache>
            </c:strRef>
          </c:tx>
          <c:spPr>
            <a:ln w="25400">
              <a:solidFill>
                <a:srgbClr val="000000"/>
              </a:solidFill>
              <a:prstDash val="solid"/>
            </a:ln>
          </c:spPr>
          <c:marker>
            <c:symbol val="none"/>
          </c:marker>
          <c:cat>
            <c:numRef>
              <c:f>('CUADRO1.2.1E'!$B$7:$J$7,'CUADRO1.2.1E'!$L$7)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'CUADRO1.2.1E'!$B$16:$K$16</c:f>
              <c:numCache>
                <c:formatCode>###\ ###\ ###.0</c:formatCode>
                <c:ptCount val="10"/>
                <c:pt idx="0">
                  <c:v>3.7579852452146012</c:v>
                </c:pt>
                <c:pt idx="1">
                  <c:v>4.5823379595737013</c:v>
                </c:pt>
                <c:pt idx="2">
                  <c:v>6.5222422934038793</c:v>
                </c:pt>
                <c:pt idx="3">
                  <c:v>4.988454300618872</c:v>
                </c:pt>
                <c:pt idx="4">
                  <c:v>2.6633143782947233</c:v>
                </c:pt>
                <c:pt idx="5">
                  <c:v>-2.419025761340543</c:v>
                </c:pt>
                <c:pt idx="6">
                  <c:v>4.9263853459108775</c:v>
                </c:pt>
                <c:pt idx="7">
                  <c:v>5.3136889896448825</c:v>
                </c:pt>
                <c:pt idx="8">
                  <c:v>4.9899837005834335</c:v>
                </c:pt>
                <c:pt idx="9">
                  <c:v>2.1383514346281052</c:v>
                </c:pt>
              </c:numCache>
            </c:numRef>
          </c:val>
          <c:smooth val="1"/>
        </c:ser>
        <c:dLbls>
          <c:showLegendKey val="0"/>
          <c:showVal val="0"/>
          <c:showCatName val="0"/>
          <c:showSerName val="0"/>
          <c:showPercent val="0"/>
          <c:showBubbleSize val="0"/>
        </c:dLbls>
        <c:marker val="1"/>
        <c:smooth val="0"/>
        <c:axId val="122483456"/>
        <c:axId val="122484992"/>
      </c:lineChart>
      <c:catAx>
        <c:axId val="122483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2484992"/>
        <c:crosses val="autoZero"/>
        <c:auto val="1"/>
        <c:lblAlgn val="ctr"/>
        <c:lblOffset val="100"/>
        <c:tickMarkSkip val="1"/>
        <c:noMultiLvlLbl val="0"/>
      </c:catAx>
      <c:valAx>
        <c:axId val="122484992"/>
        <c:scaling>
          <c:orientation val="minMax"/>
          <c:max val="10"/>
          <c:min val="-9"/>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483456"/>
        <c:crosses val="autoZero"/>
        <c:crossBetween val="between"/>
        <c:majorUnit val="2"/>
        <c:minorUnit val="0.5"/>
      </c:valAx>
      <c:spPr>
        <a:noFill/>
        <a:ln w="25400">
          <a:noFill/>
        </a:ln>
      </c:spPr>
    </c:plotArea>
    <c:plotVisOnly val="1"/>
    <c:dispBlanksAs val="gap"/>
    <c:showDLblsOverMax val="0"/>
  </c:chart>
  <c:spPr>
    <a:noFill/>
    <a:ln w="9525">
      <a:noFill/>
    </a:ln>
  </c:spPr>
  <c:txPr>
    <a:bodyPr/>
    <a:lstStyle/>
    <a:p>
      <a:pPr>
        <a:defRPr sz="800" b="1" i="0" u="none" strike="noStrike" baseline="0">
          <a:solidFill>
            <a:srgbClr val="000000"/>
          </a:solidFill>
          <a:latin typeface="Arial Narrow"/>
          <a:ea typeface="Arial Narrow"/>
          <a:cs typeface="Arial Narrow"/>
        </a:defRPr>
      </a:pPr>
      <a:endParaRPr lang="es-MX"/>
    </a:p>
  </c:txPr>
  <c:printSettings>
    <c:headerFooter alignWithMargins="0"/>
    <c:pageMargins b="1" l="0.75000000000000311" r="0.75000000000000311" t="1" header="0" footer="0"/>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500000000000031"/>
          <c:y val="0"/>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Arial Narrow"/>
              <a:ea typeface="Arial Narrow"/>
              <a:cs typeface="Arial Narrow"/>
            </a:defRPr>
          </a:pPr>
          <a:endParaRPr lang="es-MX"/>
        </a:p>
      </c:tx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272727272727288"/>
          <c:y val="0"/>
          <c:w val="3.4090909090909088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25"/>
          <c:dPt>
            <c:idx val="0"/>
            <c:bubble3D val="0"/>
            <c:spPr>
              <a:pattFill prst="narVert">
                <a:fgClr>
                  <a:srgbClr val="333333"/>
                </a:fgClr>
                <a:bgClr>
                  <a:srgbClr val="FFFFFF"/>
                </a:bgClr>
              </a:pattFill>
              <a:ln w="12700">
                <a:solidFill>
                  <a:srgbClr val="000000"/>
                </a:solidFill>
                <a:prstDash val="solid"/>
              </a:ln>
            </c:spPr>
          </c:dPt>
          <c:dLbls>
            <c:dLbl>
              <c:idx val="0"/>
              <c:tx>
                <c:rich>
                  <a:bodyPr/>
                  <a:lstStyle/>
                  <a:p>
                    <a:r>
                      <a:rPr lang="es-MX"/>
                      <a:t>5.8%</a:t>
                    </a:r>
                  </a:p>
                </c:rich>
              </c:tx>
              <c:dLblPos val="bestFit"/>
              <c:showLegendKey val="0"/>
              <c:showVal val="0"/>
              <c:showCatName val="0"/>
              <c:showSerName val="0"/>
              <c:showPercent val="0"/>
              <c:showBubbleSize val="0"/>
            </c:dLbl>
            <c:dLbl>
              <c:idx val="1"/>
              <c:tx>
                <c:rich>
                  <a:bodyPr/>
                  <a:lstStyle/>
                  <a:p>
                    <a:r>
                      <a:t>24.7%</a:t>
                    </a:r>
                  </a:p>
                </c:rich>
              </c:tx>
              <c:dLblPos val="bestFit"/>
              <c:showLegendKey val="0"/>
              <c:showVal val="0"/>
              <c:showCatName val="0"/>
              <c:showSerName val="0"/>
              <c:showPercent val="0"/>
              <c:showBubbleSize val="0"/>
            </c:dLbl>
            <c:dLbl>
              <c:idx val="2"/>
              <c:tx>
                <c:rich>
                  <a:bodyPr/>
                  <a:lstStyle/>
                  <a:p>
                    <a:r>
                      <a:t>61.5%</a:t>
                    </a:r>
                  </a:p>
                </c:rich>
              </c:tx>
              <c:dLblPos val="bestFit"/>
              <c:showLegendKey val="0"/>
              <c:showVal val="0"/>
              <c:showCatName val="0"/>
              <c:showSerName val="0"/>
              <c:showPercent val="0"/>
              <c:showBubbleSize val="0"/>
            </c:dLbl>
            <c:dLbl>
              <c:idx val="3"/>
              <c:tx>
                <c:rich>
                  <a:bodyPr/>
                  <a:lstStyle/>
                  <a:p>
                    <a:r>
                      <a:t>8.0%</a:t>
                    </a:r>
                  </a:p>
                </c:rich>
              </c:tx>
              <c:dLblPos val="bestFit"/>
              <c:showLegendKey val="0"/>
              <c:showVal val="0"/>
              <c:showCatName val="0"/>
              <c:showSerName val="0"/>
              <c:showPercent val="0"/>
              <c:showBubbleSize val="0"/>
            </c:dLbl>
            <c:spPr>
              <a:noFill/>
              <a:ln w="25400">
                <a:noFill/>
              </a:ln>
            </c:spPr>
            <c:txPr>
              <a:bodyPr/>
              <a:lstStyle/>
              <a:p>
                <a:pPr>
                  <a:defRPr sz="275" b="0" i="0" u="none" strike="noStrike" baseline="0">
                    <a:solidFill>
                      <a:srgbClr val="000000"/>
                    </a:solidFill>
                    <a:latin typeface="Arial Narrow"/>
                    <a:ea typeface="Arial Narrow"/>
                    <a:cs typeface="Arial Narrow"/>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ser>
          <c:idx val="1"/>
          <c:order val="1"/>
          <c:tx>
            <c:v>1993-2001</c:v>
          </c:tx>
          <c:spPr>
            <a:solidFill>
              <a:srgbClr val="993366"/>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95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Lit>
              <c:formatCode>General</c:formatCode>
              <c:ptCount val="9"/>
              <c:pt idx="1">
                <c:v>0</c:v>
              </c:pt>
              <c:pt idx="2">
                <c:v>0</c:v>
              </c:pt>
              <c:pt idx="3">
                <c:v>0</c:v>
              </c:pt>
              <c:pt idx="4">
                <c:v>0</c:v>
              </c:pt>
              <c:pt idx="5">
                <c:v>0</c:v>
              </c:pt>
              <c:pt idx="6">
                <c:v>0</c:v>
              </c:pt>
              <c:pt idx="7">
                <c:v>0</c:v>
              </c:pt>
              <c:pt idx="8">
                <c:v>0</c:v>
              </c:pt>
            </c:numLit>
          </c:val>
        </c:ser>
        <c:ser>
          <c:idx val="2"/>
          <c:order val="2"/>
          <c:tx>
            <c:v>BASE 1993 = 100</c:v>
          </c:tx>
          <c:spPr>
            <a:solidFill>
              <a:srgbClr val="FFFFCC"/>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95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Lit>
              <c:formatCode>General</c:formatCode>
              <c:ptCount val="9"/>
              <c:pt idx="1">
                <c:v>0</c:v>
              </c:pt>
              <c:pt idx="2">
                <c:v>0</c:v>
              </c:pt>
              <c:pt idx="3">
                <c:v>0</c:v>
              </c:pt>
              <c:pt idx="4">
                <c:v>0</c:v>
              </c:pt>
              <c:pt idx="5">
                <c:v>0</c:v>
              </c:pt>
              <c:pt idx="6">
                <c:v>0</c:v>
              </c:pt>
              <c:pt idx="7">
                <c:v>0</c:v>
              </c:pt>
              <c:pt idx="8">
                <c:v>0</c:v>
              </c:pt>
            </c:numLit>
          </c:val>
        </c:ser>
        <c:ser>
          <c:idx val="3"/>
          <c:order val="3"/>
          <c:tx>
            <c:v>(ESTRUCTURA PORCENTUAL ANUAL)</c:v>
          </c:tx>
          <c:spPr>
            <a:solidFill>
              <a:srgbClr val="CCFFFF"/>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95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Lit>
              <c:formatCode>General</c:formatCode>
              <c:ptCount val="9"/>
              <c:pt idx="1">
                <c:v>0</c:v>
              </c:pt>
              <c:pt idx="2">
                <c:v>0</c:v>
              </c:pt>
              <c:pt idx="3">
                <c:v>0</c:v>
              </c:pt>
              <c:pt idx="4">
                <c:v>0</c:v>
              </c:pt>
              <c:pt idx="5">
                <c:v>0</c:v>
              </c:pt>
              <c:pt idx="6">
                <c:v>0</c:v>
              </c:pt>
              <c:pt idx="7">
                <c:v>0</c:v>
              </c:pt>
              <c:pt idx="8">
                <c:v>0</c:v>
              </c:pt>
            </c:numLit>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Narrow"/>
                <a:ea typeface="Arial Narrow"/>
                <a:cs typeface="Arial Narrow"/>
              </a:defRPr>
            </a:pPr>
            <a:r>
              <a:rPr lang="es-MX"/>
              <a:t>2002</a:t>
            </a:r>
          </a:p>
        </c:rich>
      </c:tx>
      <c:layout>
        <c:manualLayout>
          <c:xMode val="edge"/>
          <c:yMode val="edge"/>
          <c:x val="0.47663551401869159"/>
          <c:y val="0"/>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392290249433255"/>
          <c:y val="0"/>
          <c:w val="3.4013605442177068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25"/>
          <c:dPt>
            <c:idx val="0"/>
            <c:bubble3D val="0"/>
            <c:spPr>
              <a:pattFill prst="narVert">
                <a:fgClr>
                  <a:srgbClr val="333333"/>
                </a:fgClr>
                <a:bgClr>
                  <a:srgbClr val="FFFFFF"/>
                </a:bgClr>
              </a:pattFill>
              <a:ln w="12700">
                <a:solidFill>
                  <a:srgbClr val="000000"/>
                </a:solidFill>
                <a:prstDash val="solid"/>
              </a:ln>
            </c:spPr>
          </c:dPt>
          <c:dLbls>
            <c:dLbl>
              <c:idx val="0"/>
              <c:tx>
                <c:rich>
                  <a:bodyPr/>
                  <a:lstStyle/>
                  <a:p>
                    <a:r>
                      <a:rPr lang="es-MX"/>
                      <a:t>5.1%</a:t>
                    </a:r>
                  </a:p>
                </c:rich>
              </c:tx>
              <c:dLblPos val="bestFit"/>
              <c:showLegendKey val="0"/>
              <c:showVal val="0"/>
              <c:showCatName val="0"/>
              <c:showSerName val="0"/>
              <c:showPercent val="0"/>
              <c:showBubbleSize val="0"/>
            </c:dLbl>
            <c:dLbl>
              <c:idx val="1"/>
              <c:tx>
                <c:rich>
                  <a:bodyPr/>
                  <a:lstStyle/>
                  <a:p>
                    <a:r>
                      <a:t>25.3%</a:t>
                    </a:r>
                  </a:p>
                </c:rich>
              </c:tx>
              <c:dLblPos val="bestFit"/>
              <c:showLegendKey val="0"/>
              <c:showVal val="0"/>
              <c:showCatName val="0"/>
              <c:showSerName val="0"/>
              <c:showPercent val="0"/>
              <c:showBubbleSize val="0"/>
            </c:dLbl>
            <c:dLbl>
              <c:idx val="2"/>
              <c:tx>
                <c:rich>
                  <a:bodyPr/>
                  <a:lstStyle/>
                  <a:p>
                    <a:r>
                      <a:t>61.5%</a:t>
                    </a:r>
                  </a:p>
                </c:rich>
              </c:tx>
              <c:dLblPos val="bestFit"/>
              <c:showLegendKey val="0"/>
              <c:showVal val="0"/>
              <c:showCatName val="0"/>
              <c:showSerName val="0"/>
              <c:showPercent val="0"/>
              <c:showBubbleSize val="0"/>
            </c:dLbl>
            <c:dLbl>
              <c:idx val="3"/>
              <c:tx>
                <c:rich>
                  <a:bodyPr/>
                  <a:lstStyle/>
                  <a:p>
                    <a:r>
                      <a:t>8.1%</a:t>
                    </a:r>
                  </a:p>
                </c:rich>
              </c:tx>
              <c:dLblPos val="bestFit"/>
              <c:showLegendKey val="0"/>
              <c:showVal val="0"/>
              <c:showCatName val="0"/>
              <c:showSerName val="0"/>
              <c:showPercent val="0"/>
              <c:showBubbleSize val="0"/>
            </c:dLbl>
            <c:spPr>
              <a:noFill/>
              <a:ln w="25400">
                <a:noFill/>
              </a:ln>
            </c:spPr>
            <c:txPr>
              <a:bodyPr/>
              <a:lstStyle/>
              <a:p>
                <a:pPr>
                  <a:defRPr sz="225" b="0" i="0" u="none" strike="noStrike" baseline="0">
                    <a:solidFill>
                      <a:srgbClr val="000000"/>
                    </a:solidFill>
                    <a:latin typeface="Arial Narrow"/>
                    <a:ea typeface="Arial Narrow"/>
                    <a:cs typeface="Arial Narrow"/>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pie3DChart>
        <c:varyColors val="1"/>
        <c:ser>
          <c:idx val="0"/>
          <c:order val="0"/>
          <c:tx>
            <c:strRef>
              <c:f>'CUADRO1.2.2E'!$B$5</c:f>
              <c:strCache>
                <c:ptCount val="1"/>
                <c:pt idx="0">
                  <c:v>2003</c:v>
                </c:pt>
              </c:strCache>
            </c:strRef>
          </c:tx>
          <c:spPr>
            <a:solidFill>
              <a:schemeClr val="bg2">
                <a:lumMod val="90000"/>
              </a:schemeClr>
            </a:solidFill>
          </c:spPr>
          <c:explosion val="25"/>
          <c:dLbls>
            <c:dLbl>
              <c:idx val="0"/>
              <c:layout>
                <c:manualLayout>
                  <c:x val="6.0561083710690009E-2"/>
                  <c:y val="-8.9153258016660963E-3"/>
                </c:manualLayout>
              </c:layout>
              <c:showLegendKey val="0"/>
              <c:showVal val="1"/>
              <c:showCatName val="1"/>
              <c:showSerName val="0"/>
              <c:showPercent val="0"/>
              <c:showBubbleSize val="0"/>
            </c:dLbl>
            <c:dLbl>
              <c:idx val="1"/>
              <c:layout>
                <c:manualLayout>
                  <c:x val="-5.4462807533673677E-2"/>
                  <c:y val="-6.8512685914260713E-2"/>
                </c:manualLayout>
              </c:layout>
              <c:showLegendKey val="0"/>
              <c:showVal val="1"/>
              <c:showCatName val="1"/>
              <c:showSerName val="0"/>
              <c:showPercent val="0"/>
              <c:showBubbleSize val="0"/>
            </c:dLbl>
            <c:dLbl>
              <c:idx val="2"/>
              <c:layout>
                <c:manualLayout>
                  <c:x val="4.1877457625489119E-2"/>
                  <c:y val="7.0985202936589442E-2"/>
                </c:manualLayout>
              </c:layout>
              <c:showLegendKey val="0"/>
              <c:showVal val="1"/>
              <c:showCatName val="1"/>
              <c:showSerName val="0"/>
              <c:showPercent val="0"/>
              <c:showBubbleSize val="0"/>
            </c:dLbl>
            <c:dLbl>
              <c:idx val="3"/>
              <c:layout>
                <c:manualLayout>
                  <c:x val="2.3410231615784868E-4"/>
                  <c:y val="-7.7644642245806228E-3"/>
                </c:manualLayout>
              </c:layout>
              <c:showLegendKey val="0"/>
              <c:showVal val="1"/>
              <c:showCatName val="1"/>
              <c:showSerName val="0"/>
              <c:showPercent val="0"/>
              <c:showBubbleSize val="0"/>
            </c:dLbl>
            <c:txPr>
              <a:bodyPr/>
              <a:lstStyle/>
              <a:p>
                <a:pPr>
                  <a:defRPr sz="1100">
                    <a:latin typeface="Gotham Book" panose="02000603040000020004" pitchFamily="2" charset="0"/>
                  </a:defRPr>
                </a:pPr>
                <a:endParaRPr lang="es-MX"/>
              </a:p>
            </c:txPr>
            <c:showLegendKey val="0"/>
            <c:showVal val="1"/>
            <c:showCatName val="1"/>
            <c:showSerName val="0"/>
            <c:showPercent val="0"/>
            <c:showBubbleSize val="0"/>
            <c:showLeaderLines val="0"/>
          </c:dLbls>
          <c:cat>
            <c:strRef>
              <c:f>('CUADRO1.2.2E'!$M$8,'CUADRO1.2.2E'!$A$9,'CUADRO1.2.2E'!$A$14,'CUADRO1.2.2E'!$M$29)</c:f>
              <c:strCache>
                <c:ptCount val="4"/>
                <c:pt idx="0">
                  <c:v>Agropecuario</c:v>
                </c:pt>
                <c:pt idx="1">
                  <c:v>Industria</c:v>
                </c:pt>
                <c:pt idx="2">
                  <c:v>Servicios</c:v>
                </c:pt>
                <c:pt idx="3">
                  <c:v>Impuestos</c:v>
                </c:pt>
              </c:strCache>
            </c:strRef>
          </c:cat>
          <c:val>
            <c:numRef>
              <c:f>('CUADRO1.2.2E'!$B$8,'CUADRO1.2.2E'!$B$9,'CUADRO1.2.2E'!$B$14,'CUADRO1.2.2E'!$B$29)</c:f>
              <c:numCache>
                <c:formatCode>###\ ###\ ###.0</c:formatCode>
                <c:ptCount val="4"/>
                <c:pt idx="0">
                  <c:v>1.9020090094602427</c:v>
                </c:pt>
                <c:pt idx="1">
                  <c:v>34.138270125804851</c:v>
                </c:pt>
                <c:pt idx="2">
                  <c:v>61.388734206976054</c:v>
                </c:pt>
                <c:pt idx="3">
                  <c:v>2.5709866577588425</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pie3DChart>
        <c:varyColors val="1"/>
        <c:ser>
          <c:idx val="0"/>
          <c:order val="0"/>
          <c:tx>
            <c:strRef>
              <c:f>'CUADRO1.2.2E'!$L$5</c:f>
              <c:strCache>
                <c:ptCount val="1"/>
                <c:pt idx="0">
                  <c:v>2013 E/</c:v>
                </c:pt>
              </c:strCache>
            </c:strRef>
          </c:tx>
          <c:spPr>
            <a:solidFill>
              <a:schemeClr val="bg2">
                <a:lumMod val="90000"/>
              </a:schemeClr>
            </a:solidFill>
          </c:spPr>
          <c:explosion val="25"/>
          <c:dLbls>
            <c:dLbl>
              <c:idx val="0"/>
              <c:layout>
                <c:manualLayout>
                  <c:x val="6.7850207248684083E-2"/>
                  <c:y val="-1.4380829514954698E-2"/>
                </c:manualLayout>
              </c:layout>
              <c:showLegendKey val="0"/>
              <c:showVal val="1"/>
              <c:showCatName val="1"/>
              <c:showSerName val="0"/>
              <c:showPercent val="0"/>
              <c:showBubbleSize val="0"/>
            </c:dLbl>
            <c:dLbl>
              <c:idx val="1"/>
              <c:layout>
                <c:manualLayout>
                  <c:x val="-3.4895993192107816E-2"/>
                  <c:y val="-5.6977425844368323E-2"/>
                </c:manualLayout>
              </c:layout>
              <c:showLegendKey val="0"/>
              <c:showVal val="1"/>
              <c:showCatName val="1"/>
              <c:showSerName val="0"/>
              <c:showPercent val="0"/>
              <c:showBubbleSize val="0"/>
            </c:dLbl>
            <c:dLbl>
              <c:idx val="2"/>
              <c:layout>
                <c:manualLayout>
                  <c:x val="3.2717276460660999E-2"/>
                  <c:y val="4.6068281012895985E-2"/>
                </c:manualLayout>
              </c:layout>
              <c:showLegendKey val="0"/>
              <c:showVal val="1"/>
              <c:showCatName val="1"/>
              <c:showSerName val="0"/>
              <c:showPercent val="0"/>
              <c:showBubbleSize val="0"/>
            </c:dLbl>
            <c:dLbl>
              <c:idx val="3"/>
              <c:layout>
                <c:manualLayout>
                  <c:x val="-3.971123828100722E-2"/>
                  <c:y val="-4.9646336580808758E-3"/>
                </c:manualLayout>
              </c:layout>
              <c:showLegendKey val="0"/>
              <c:showVal val="1"/>
              <c:showCatName val="1"/>
              <c:showSerName val="0"/>
              <c:showPercent val="0"/>
              <c:showBubbleSize val="0"/>
            </c:dLbl>
            <c:txPr>
              <a:bodyPr/>
              <a:lstStyle/>
              <a:p>
                <a:pPr>
                  <a:defRPr sz="1100">
                    <a:latin typeface="Gotham Book" panose="02000603040000020004" pitchFamily="2" charset="0"/>
                  </a:defRPr>
                </a:pPr>
                <a:endParaRPr lang="es-MX"/>
              </a:p>
            </c:txPr>
            <c:showLegendKey val="0"/>
            <c:showVal val="1"/>
            <c:showCatName val="1"/>
            <c:showSerName val="0"/>
            <c:showPercent val="0"/>
            <c:showBubbleSize val="0"/>
            <c:showLeaderLines val="0"/>
          </c:dLbls>
          <c:cat>
            <c:strRef>
              <c:f>('CUADRO1.2.2E'!$M$8,'CUADRO1.2.2E'!$A$9,'CUADRO1.2.2E'!$A$14,'CUADRO1.2.2E'!$M$29)</c:f>
              <c:strCache>
                <c:ptCount val="4"/>
                <c:pt idx="0">
                  <c:v>Agropecuario</c:v>
                </c:pt>
                <c:pt idx="1">
                  <c:v>Industria</c:v>
                </c:pt>
                <c:pt idx="2">
                  <c:v>Servicios</c:v>
                </c:pt>
                <c:pt idx="3">
                  <c:v>Impuestos</c:v>
                </c:pt>
              </c:strCache>
            </c:strRef>
          </c:cat>
          <c:val>
            <c:numRef>
              <c:f>('CUADRO1.2.2E'!$L$8,'CUADRO1.2.2E'!$L$9,'CUADRO1.2.2E'!$L$14,'CUADRO1.2.2E'!$L$29)</c:f>
              <c:numCache>
                <c:formatCode>###\ ###\ ###.0</c:formatCode>
                <c:ptCount val="4"/>
                <c:pt idx="0">
                  <c:v>1.2928337964292083</c:v>
                </c:pt>
                <c:pt idx="1">
                  <c:v>31.513721799756219</c:v>
                </c:pt>
                <c:pt idx="2">
                  <c:v>64.610453320770404</c:v>
                </c:pt>
                <c:pt idx="3">
                  <c:v>2.582991083044186</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a:ea typeface="Arial Narrow"/>
                <a:cs typeface="Arial Narrow"/>
              </a:defRPr>
            </a:pPr>
            <a:r>
              <a:rPr lang="es-MX" sz="1200"/>
              <a:t>
</a:t>
            </a:r>
            <a:r>
              <a:rPr lang="es-MX" sz="1300" b="0">
                <a:latin typeface="Gotham Medium" pitchFamily="2" charset="0"/>
              </a:rPr>
              <a:t>Producto Interno Bruto Nacional 
de 2003 a 2013</a:t>
            </a:r>
            <a:r>
              <a:rPr lang="es-MX" sz="1200"/>
              <a:t>
</a:t>
            </a:r>
            <a:r>
              <a:rPr lang="es-MX" sz="1200" b="0">
                <a:latin typeface="Gotham Book" pitchFamily="2" charset="0"/>
              </a:rPr>
              <a:t>(Millones de pesos)          </a:t>
            </a:r>
            <a:r>
              <a:rPr lang="es-MX" sz="1200"/>
              <a:t>
 </a:t>
            </a:r>
          </a:p>
        </c:rich>
      </c:tx>
      <c:layout>
        <c:manualLayout>
          <c:xMode val="edge"/>
          <c:yMode val="edge"/>
          <c:x val="0.35310980982972795"/>
          <c:y val="2.4033437826541274E-2"/>
        </c:manualLayout>
      </c:layout>
      <c:overlay val="0"/>
      <c:spPr>
        <a:noFill/>
        <a:ln w="25400">
          <a:noFill/>
        </a:ln>
      </c:spPr>
    </c:title>
    <c:autoTitleDeleted val="0"/>
    <c:plotArea>
      <c:layout>
        <c:manualLayout>
          <c:layoutTarget val="inner"/>
          <c:xMode val="edge"/>
          <c:yMode val="edge"/>
          <c:x val="0.12168424344069029"/>
          <c:y val="0.16091954022988506"/>
          <c:w val="0.72287321034329788"/>
          <c:h val="0.7068965517241379"/>
        </c:manualLayout>
      </c:layout>
      <c:lineChart>
        <c:grouping val="stacked"/>
        <c:varyColors val="0"/>
        <c:ser>
          <c:idx val="0"/>
          <c:order val="0"/>
          <c:tx>
            <c:strRef>
              <c:f>'CUADRO2.1NC'!$A$6</c:f>
              <c:strCache>
                <c:ptCount val="1"/>
                <c:pt idx="0">
                  <c:v>Producto Interno Bruto a precios de mercado </c:v>
                </c:pt>
              </c:strCache>
            </c:strRef>
          </c:tx>
          <c:spPr>
            <a:ln w="19050">
              <a:solidFill>
                <a:srgbClr val="000000"/>
              </a:solidFill>
              <a:prstDash val="solid"/>
            </a:ln>
          </c:spPr>
          <c:marker>
            <c:symbol val="none"/>
          </c:marker>
          <c:cat>
            <c:strRef>
              <c:f>'CUADRO2.1NC'!$B$5:$L$5</c:f>
              <c:strCache>
                <c:ptCount val="11"/>
                <c:pt idx="0">
                  <c:v>2003</c:v>
                </c:pt>
                <c:pt idx="1">
                  <c:v>2004</c:v>
                </c:pt>
                <c:pt idx="2">
                  <c:v>2005</c:v>
                </c:pt>
                <c:pt idx="3">
                  <c:v>2006</c:v>
                </c:pt>
                <c:pt idx="4">
                  <c:v>2007</c:v>
                </c:pt>
                <c:pt idx="5">
                  <c:v>2008</c:v>
                </c:pt>
                <c:pt idx="6">
                  <c:v>2009</c:v>
                </c:pt>
                <c:pt idx="7">
                  <c:v>2010</c:v>
                </c:pt>
                <c:pt idx="8">
                  <c:v>2011</c:v>
                </c:pt>
                <c:pt idx="9">
                  <c:v>2012</c:v>
                </c:pt>
                <c:pt idx="10">
                  <c:v>2013 P/</c:v>
                </c:pt>
              </c:strCache>
            </c:strRef>
          </c:cat>
          <c:val>
            <c:numRef>
              <c:f>'CUADRO2.1NC'!$B$6:$L$6</c:f>
              <c:numCache>
                <c:formatCode>###\ ###\ ###.0</c:formatCode>
                <c:ptCount val="11"/>
                <c:pt idx="0">
                  <c:v>7695623.5684999991</c:v>
                </c:pt>
                <c:pt idx="1">
                  <c:v>8693240.003250001</c:v>
                </c:pt>
                <c:pt idx="2">
                  <c:v>9441350.1392499991</c:v>
                </c:pt>
                <c:pt idx="3">
                  <c:v>10538114.503</c:v>
                </c:pt>
                <c:pt idx="4">
                  <c:v>11403263.293499999</c:v>
                </c:pt>
                <c:pt idx="5">
                  <c:v>12256863.469000002</c:v>
                </c:pt>
                <c:pt idx="6">
                  <c:v>12093889.908750003</c:v>
                </c:pt>
                <c:pt idx="7">
                  <c:v>13282061.032749999</c:v>
                </c:pt>
                <c:pt idx="8">
                  <c:v>14550013.913000001</c:v>
                </c:pt>
                <c:pt idx="9">
                  <c:v>15615011.780749999</c:v>
                </c:pt>
                <c:pt idx="10">
                  <c:v>16104402.05875</c:v>
                </c:pt>
              </c:numCache>
            </c:numRef>
          </c:val>
          <c:smooth val="1"/>
        </c:ser>
        <c:dLbls>
          <c:showLegendKey val="0"/>
          <c:showVal val="0"/>
          <c:showCatName val="0"/>
          <c:showSerName val="0"/>
          <c:showPercent val="0"/>
          <c:showBubbleSize val="0"/>
        </c:dLbls>
        <c:marker val="1"/>
        <c:smooth val="0"/>
        <c:axId val="122905344"/>
        <c:axId val="122906880"/>
      </c:lineChart>
      <c:catAx>
        <c:axId val="12290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906880"/>
        <c:crosses val="autoZero"/>
        <c:auto val="1"/>
        <c:lblAlgn val="ctr"/>
        <c:lblOffset val="100"/>
        <c:tickLblSkip val="1"/>
        <c:tickMarkSkip val="1"/>
        <c:noMultiLvlLbl val="0"/>
      </c:catAx>
      <c:valAx>
        <c:axId val="122906880"/>
        <c:scaling>
          <c:orientation val="minMax"/>
          <c:min val="5000000"/>
        </c:scaling>
        <c:delete val="0"/>
        <c:axPos val="l"/>
        <c:numFmt formatCode="#\ ###\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905344"/>
        <c:crosses val="autoZero"/>
        <c:crossBetween val="between"/>
      </c:valAx>
      <c:spPr>
        <a:noFill/>
        <a:ln w="25400">
          <a:noFill/>
        </a:ln>
      </c:spPr>
    </c:plotArea>
    <c:plotVisOnly val="1"/>
    <c:dispBlanksAs val="zero"/>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Producto Interno Bruto</a:t>
            </a:r>
          </a:p>
        </c:rich>
      </c:tx>
      <c:layout>
        <c:manualLayout>
          <c:xMode val="edge"/>
          <c:yMode val="edge"/>
          <c:x val="0.31311365188940421"/>
          <c:y val="4.1666666666666664E-2"/>
        </c:manualLayout>
      </c:layout>
      <c:overlay val="0"/>
      <c:spPr>
        <a:noFill/>
        <a:ln w="25400">
          <a:noFill/>
        </a:ln>
      </c:spPr>
    </c:title>
    <c:autoTitleDeleted val="0"/>
    <c:plotArea>
      <c:layout>
        <c:manualLayout>
          <c:layoutTarget val="inner"/>
          <c:xMode val="edge"/>
          <c:yMode val="edge"/>
          <c:x val="6.4718117427102831E-2"/>
          <c:y val="0.18382352941176472"/>
          <c:w val="0.85685255096537594"/>
          <c:h val="0.66911764705882726"/>
        </c:manualLayout>
      </c:layout>
      <c:lineChart>
        <c:grouping val="stacked"/>
        <c:varyColors val="0"/>
        <c:ser>
          <c:idx val="0"/>
          <c:order val="0"/>
          <c:tx>
            <c:strRef>
              <c:f>'CUADRO2.1.1NC'!$A$6</c:f>
              <c:strCache>
                <c:ptCount val="1"/>
                <c:pt idx="0">
                  <c:v>Producto Interno Bruto a precios de mercado </c:v>
                </c:pt>
              </c:strCache>
            </c:strRef>
          </c:tx>
          <c:spPr>
            <a:ln w="25400">
              <a:solidFill>
                <a:srgbClr val="000000"/>
              </a:solidFill>
              <a:prstDash val="solid"/>
            </a:ln>
          </c:spPr>
          <c:marker>
            <c:symbol val="none"/>
          </c:marker>
          <c:cat>
            <c:strRef>
              <c:f>'CUADRO2.1.1NC'!$B$5:$K$5</c:f>
              <c:strCache>
                <c:ptCount val="10"/>
                <c:pt idx="0">
                  <c:v>2004</c:v>
                </c:pt>
                <c:pt idx="1">
                  <c:v>2005</c:v>
                </c:pt>
                <c:pt idx="2">
                  <c:v>2006</c:v>
                </c:pt>
                <c:pt idx="3">
                  <c:v>2007</c:v>
                </c:pt>
                <c:pt idx="4">
                  <c:v>2008</c:v>
                </c:pt>
                <c:pt idx="5">
                  <c:v>2009</c:v>
                </c:pt>
                <c:pt idx="6">
                  <c:v>2010</c:v>
                </c:pt>
                <c:pt idx="7">
                  <c:v>2011</c:v>
                </c:pt>
                <c:pt idx="8">
                  <c:v>2012</c:v>
                </c:pt>
                <c:pt idx="9">
                  <c:v>2013 P/</c:v>
                </c:pt>
              </c:strCache>
            </c:strRef>
          </c:cat>
          <c:val>
            <c:numRef>
              <c:f>'CUADRO2.1.1NC'!$B$6:$K$6</c:f>
              <c:numCache>
                <c:formatCode>#\ ###\ ##0.0;\-#\ ###\ ##0.0</c:formatCode>
                <c:ptCount val="10"/>
                <c:pt idx="0">
                  <c:v>12.963425586894362</c:v>
                </c:pt>
                <c:pt idx="1">
                  <c:v>8.6056537691391775</c:v>
                </c:pt>
                <c:pt idx="2">
                  <c:v>11.616605120813016</c:v>
                </c:pt>
                <c:pt idx="3">
                  <c:v>8.2097114265906601</c:v>
                </c:pt>
                <c:pt idx="4">
                  <c:v>7.4855780624355717</c:v>
                </c:pt>
                <c:pt idx="5">
                  <c:v>-1.3296514288683281</c:v>
                </c:pt>
                <c:pt idx="6">
                  <c:v>9.8245571355858541</c:v>
                </c:pt>
                <c:pt idx="7">
                  <c:v>9.5463563758935379</c:v>
                </c:pt>
                <c:pt idx="8">
                  <c:v>7.3195659751119191</c:v>
                </c:pt>
                <c:pt idx="9">
                  <c:v>3.13410124098219</c:v>
                </c:pt>
              </c:numCache>
            </c:numRef>
          </c:val>
          <c:smooth val="1"/>
        </c:ser>
        <c:dLbls>
          <c:showLegendKey val="0"/>
          <c:showVal val="0"/>
          <c:showCatName val="0"/>
          <c:showSerName val="0"/>
          <c:showPercent val="0"/>
          <c:showBubbleSize val="0"/>
        </c:dLbls>
        <c:marker val="1"/>
        <c:smooth val="0"/>
        <c:axId val="123071488"/>
        <c:axId val="123073280"/>
      </c:lineChart>
      <c:catAx>
        <c:axId val="12307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3073280"/>
        <c:crosses val="autoZero"/>
        <c:auto val="1"/>
        <c:lblAlgn val="ctr"/>
        <c:lblOffset val="100"/>
        <c:tickLblSkip val="1"/>
        <c:tickMarkSkip val="1"/>
        <c:noMultiLvlLbl val="0"/>
      </c:catAx>
      <c:valAx>
        <c:axId val="1230732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3071488"/>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605011722932223"/>
          <c:y val="2.6041666666666665E-3"/>
        </c:manualLayout>
      </c:layout>
      <c:overlay val="0"/>
      <c:spPr>
        <a:noFill/>
        <a:ln w="25400">
          <a:noFill/>
        </a:ln>
      </c:spPr>
      <c:txPr>
        <a:bodyPr/>
        <a:lstStyle/>
        <a:p>
          <a:pPr>
            <a:defRPr sz="1500" b="0" i="0" u="none" strike="noStrike" baseline="0">
              <a:solidFill>
                <a:srgbClr val="000000"/>
              </a:solidFill>
              <a:latin typeface="Gotham Medium" pitchFamily="2" charset="0"/>
              <a:ea typeface="Arial Narrow"/>
              <a:cs typeface="Arial Narrow"/>
            </a:defRPr>
          </a:pPr>
          <a:endParaRPr lang="es-MX"/>
        </a:p>
      </c:txPr>
    </c:title>
    <c:autoTitleDeleted val="0"/>
    <c:plotArea>
      <c:layout>
        <c:manualLayout>
          <c:layoutTarget val="inner"/>
          <c:xMode val="edge"/>
          <c:yMode val="edge"/>
          <c:x val="8.0989695565162792E-2"/>
          <c:y val="0.18750035762855077"/>
          <c:w val="0.85541590433725856"/>
          <c:h val="0.61328241974338482"/>
        </c:manualLayout>
      </c:layout>
      <c:lineChart>
        <c:grouping val="stacked"/>
        <c:varyColors val="0"/>
        <c:ser>
          <c:idx val="0"/>
          <c:order val="0"/>
          <c:tx>
            <c:strRef>
              <c:f>'CUADRO2.1.1NC'!$A$9</c:f>
              <c:strCache>
                <c:ptCount val="1"/>
                <c:pt idx="0">
                  <c:v>Industria</c:v>
                </c:pt>
              </c:strCache>
            </c:strRef>
          </c:tx>
          <c:spPr>
            <a:ln w="25400">
              <a:solidFill>
                <a:srgbClr val="000000"/>
              </a:solidFill>
              <a:prstDash val="solid"/>
            </a:ln>
          </c:spPr>
          <c:marker>
            <c:symbol val="none"/>
          </c:marker>
          <c:cat>
            <c:strRef>
              <c:f>'CUADRO2.1.1NC'!$B$5:$K$5</c:f>
              <c:strCache>
                <c:ptCount val="10"/>
                <c:pt idx="0">
                  <c:v>2004</c:v>
                </c:pt>
                <c:pt idx="1">
                  <c:v>2005</c:v>
                </c:pt>
                <c:pt idx="2">
                  <c:v>2006</c:v>
                </c:pt>
                <c:pt idx="3">
                  <c:v>2007</c:v>
                </c:pt>
                <c:pt idx="4">
                  <c:v>2008</c:v>
                </c:pt>
                <c:pt idx="5">
                  <c:v>2009</c:v>
                </c:pt>
                <c:pt idx="6">
                  <c:v>2010</c:v>
                </c:pt>
                <c:pt idx="7">
                  <c:v>2011</c:v>
                </c:pt>
                <c:pt idx="8">
                  <c:v>2012</c:v>
                </c:pt>
                <c:pt idx="9">
                  <c:v>2013 P/</c:v>
                </c:pt>
              </c:strCache>
            </c:strRef>
          </c:cat>
          <c:val>
            <c:numRef>
              <c:f>'CUADRO2.1.1NC'!$B$9:$K$9</c:f>
              <c:numCache>
                <c:formatCode>#\ ###\ ##0.0;\-#\ ###\ ##0.0</c:formatCode>
                <c:ptCount val="10"/>
                <c:pt idx="0">
                  <c:v>19.32104096217455</c:v>
                </c:pt>
                <c:pt idx="1">
                  <c:v>8.31161066473285</c:v>
                </c:pt>
                <c:pt idx="2">
                  <c:v>15.873458302644107</c:v>
                </c:pt>
                <c:pt idx="3">
                  <c:v>7.3796917080422464</c:v>
                </c:pt>
                <c:pt idx="4">
                  <c:v>10.268708622270761</c:v>
                </c:pt>
                <c:pt idx="5">
                  <c:v>-8.9598627396896049</c:v>
                </c:pt>
                <c:pt idx="6">
                  <c:v>12.466897911352891</c:v>
                </c:pt>
                <c:pt idx="7">
                  <c:v>14.129492669638344</c:v>
                </c:pt>
                <c:pt idx="8">
                  <c:v>7.9239291566510328</c:v>
                </c:pt>
                <c:pt idx="9">
                  <c:v>-1.9461718382111193</c:v>
                </c:pt>
              </c:numCache>
            </c:numRef>
          </c:val>
          <c:smooth val="1"/>
        </c:ser>
        <c:dLbls>
          <c:showLegendKey val="0"/>
          <c:showVal val="0"/>
          <c:showCatName val="0"/>
          <c:showSerName val="0"/>
          <c:showPercent val="0"/>
          <c:showBubbleSize val="0"/>
        </c:dLbls>
        <c:marker val="1"/>
        <c:smooth val="0"/>
        <c:axId val="122118528"/>
        <c:axId val="122120064"/>
      </c:lineChart>
      <c:catAx>
        <c:axId val="12211852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120064"/>
        <c:crosses val="autoZero"/>
        <c:auto val="1"/>
        <c:lblAlgn val="ctr"/>
        <c:lblOffset val="100"/>
        <c:tickLblSkip val="1"/>
        <c:tickMarkSkip val="1"/>
        <c:noMultiLvlLbl val="0"/>
      </c:catAx>
      <c:valAx>
        <c:axId val="122120064"/>
        <c:scaling>
          <c:orientation val="minMax"/>
        </c:scaling>
        <c:delete val="0"/>
        <c:axPos val="l"/>
        <c:majorGridlines>
          <c:spPr>
            <a:ln w="12700">
              <a:solidFill>
                <a:srgbClr val="FFFFFF"/>
              </a:solidFill>
              <a:prstDash val="solid"/>
            </a:ln>
          </c:spPr>
        </c:majorGridlines>
        <c:numFmt formatCode="#\ ###\ ##0.0;\-#\ ###\ ##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118528"/>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Agropecuario</a:t>
            </a:r>
          </a:p>
        </c:rich>
      </c:tx>
      <c:layout>
        <c:manualLayout>
          <c:xMode val="edge"/>
          <c:yMode val="edge"/>
          <c:x val="0.4108411034256077"/>
          <c:y val="0.1053921568627451"/>
        </c:manualLayout>
      </c:layout>
      <c:overlay val="0"/>
      <c:spPr>
        <a:noFill/>
        <a:ln w="25400">
          <a:noFill/>
        </a:ln>
      </c:spPr>
    </c:title>
    <c:autoTitleDeleted val="0"/>
    <c:plotArea>
      <c:layout>
        <c:manualLayout>
          <c:layoutTarget val="inner"/>
          <c:xMode val="edge"/>
          <c:yMode val="edge"/>
          <c:x val="8.5475365303094922E-2"/>
          <c:y val="0.18750000000000044"/>
          <c:w val="0.86721480256957473"/>
          <c:h val="0.6654411764705972"/>
        </c:manualLayout>
      </c:layout>
      <c:lineChart>
        <c:grouping val="stacked"/>
        <c:varyColors val="0"/>
        <c:ser>
          <c:idx val="0"/>
          <c:order val="0"/>
          <c:tx>
            <c:strRef>
              <c:f>'CUADRO2.1.1NC'!$A$8</c:f>
              <c:strCache>
                <c:ptCount val="1"/>
                <c:pt idx="0">
                  <c:v>Agricultura, cría y explotación de animales, aprovechamiento forestal, pesca y caza</c:v>
                </c:pt>
              </c:strCache>
            </c:strRef>
          </c:tx>
          <c:spPr>
            <a:ln w="25400">
              <a:solidFill>
                <a:srgbClr val="000000"/>
              </a:solidFill>
              <a:prstDash val="solid"/>
            </a:ln>
          </c:spPr>
          <c:marker>
            <c:symbol val="none"/>
          </c:marker>
          <c:cat>
            <c:strRef>
              <c:f>'CUADRO2.1.1NC'!$B$5:$K$5</c:f>
              <c:strCache>
                <c:ptCount val="10"/>
                <c:pt idx="0">
                  <c:v>2004</c:v>
                </c:pt>
                <c:pt idx="1">
                  <c:v>2005</c:v>
                </c:pt>
                <c:pt idx="2">
                  <c:v>2006</c:v>
                </c:pt>
                <c:pt idx="3">
                  <c:v>2007</c:v>
                </c:pt>
                <c:pt idx="4">
                  <c:v>2008</c:v>
                </c:pt>
                <c:pt idx="5">
                  <c:v>2009</c:v>
                </c:pt>
                <c:pt idx="6">
                  <c:v>2010</c:v>
                </c:pt>
                <c:pt idx="7">
                  <c:v>2011</c:v>
                </c:pt>
                <c:pt idx="8">
                  <c:v>2012</c:v>
                </c:pt>
                <c:pt idx="9">
                  <c:v>2013 P/</c:v>
                </c:pt>
              </c:strCache>
            </c:strRef>
          </c:cat>
          <c:val>
            <c:numRef>
              <c:f>'CUADRO2.1.1NC'!$B$8:$K$8</c:f>
              <c:numCache>
                <c:formatCode>#\ ###\ ##0.0;\-#\ ###\ ##0.0</c:formatCode>
                <c:ptCount val="10"/>
                <c:pt idx="0">
                  <c:v>13.353445358840133</c:v>
                </c:pt>
                <c:pt idx="1">
                  <c:v>2.6988793214915541</c:v>
                </c:pt>
                <c:pt idx="2">
                  <c:v>11.750162112246731</c:v>
                </c:pt>
                <c:pt idx="3">
                  <c:v>6.8684391256095489</c:v>
                </c:pt>
                <c:pt idx="4">
                  <c:v>7.9401868418198518</c:v>
                </c:pt>
                <c:pt idx="5">
                  <c:v>3.9134778808529669</c:v>
                </c:pt>
                <c:pt idx="6">
                  <c:v>7.9414212967241271</c:v>
                </c:pt>
                <c:pt idx="7">
                  <c:v>6.8028663136547207</c:v>
                </c:pt>
                <c:pt idx="8">
                  <c:v>13.109843281506883</c:v>
                </c:pt>
                <c:pt idx="9">
                  <c:v>1.4609270523237461</c:v>
                </c:pt>
              </c:numCache>
            </c:numRef>
          </c:val>
          <c:smooth val="1"/>
        </c:ser>
        <c:dLbls>
          <c:showLegendKey val="0"/>
          <c:showVal val="0"/>
          <c:showCatName val="0"/>
          <c:showSerName val="0"/>
          <c:showPercent val="0"/>
          <c:showBubbleSize val="0"/>
        </c:dLbls>
        <c:marker val="1"/>
        <c:smooth val="0"/>
        <c:axId val="122148352"/>
        <c:axId val="122149888"/>
      </c:lineChart>
      <c:catAx>
        <c:axId val="12214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149888"/>
        <c:crosses val="autoZero"/>
        <c:auto val="1"/>
        <c:lblAlgn val="ctr"/>
        <c:lblOffset val="100"/>
        <c:tickLblSkip val="1"/>
        <c:tickMarkSkip val="1"/>
        <c:noMultiLvlLbl val="0"/>
      </c:catAx>
      <c:valAx>
        <c:axId val="122149888"/>
        <c:scaling>
          <c:orientation val="minMax"/>
        </c:scaling>
        <c:delete val="0"/>
        <c:axPos val="l"/>
        <c:numFmt formatCode="#\ ###\ ##0.0;\-#\ ###\ ##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148352"/>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43518398997959"/>
          <c:y val="3.6231987130641012E-2"/>
        </c:manualLayout>
      </c:layout>
      <c:overlay val="0"/>
      <c:spPr>
        <a:noFill/>
        <a:ln w="25400">
          <a:noFill/>
        </a:ln>
      </c:spPr>
      <c:txPr>
        <a:bodyPr/>
        <a:lstStyle/>
        <a:p>
          <a:pPr>
            <a:defRPr sz="1500" b="1" i="0" u="none" strike="noStrike" baseline="0">
              <a:solidFill>
                <a:srgbClr val="000000"/>
              </a:solidFill>
              <a:latin typeface="Gotham Medium" pitchFamily="2" charset="0"/>
              <a:ea typeface="Arial Narrow"/>
              <a:cs typeface="Arial Narrow"/>
            </a:defRPr>
          </a:pPr>
          <a:endParaRPr lang="es-MX"/>
        </a:p>
      </c:txPr>
    </c:title>
    <c:autoTitleDeleted val="0"/>
    <c:plotArea>
      <c:layout>
        <c:manualLayout>
          <c:layoutTarget val="inner"/>
          <c:xMode val="edge"/>
          <c:yMode val="edge"/>
          <c:x val="7.2859744990892539E-2"/>
          <c:y val="0.15806451612903241"/>
          <c:w val="0.91803278688524137"/>
          <c:h val="0.75806451612903614"/>
        </c:manualLayout>
      </c:layout>
      <c:lineChart>
        <c:grouping val="stacked"/>
        <c:varyColors val="0"/>
        <c:ser>
          <c:idx val="0"/>
          <c:order val="0"/>
          <c:tx>
            <c:strRef>
              <c:f>'CUADRO1.1.1N'!$A$11</c:f>
              <c:strCache>
                <c:ptCount val="1"/>
                <c:pt idx="0">
                  <c:v>Industria</c:v>
                </c:pt>
              </c:strCache>
            </c:strRef>
          </c:tx>
          <c:spPr>
            <a:ln w="25400">
              <a:solidFill>
                <a:srgbClr val="000000"/>
              </a:solidFill>
              <a:prstDash val="solid"/>
            </a:ln>
          </c:spPr>
          <c:marker>
            <c:symbol val="none"/>
          </c:marker>
          <c:cat>
            <c:strRef>
              <c:f>'CUADRO1.1.1N'!$B$7:$K$7</c:f>
              <c:strCache>
                <c:ptCount val="10"/>
                <c:pt idx="0">
                  <c:v>2004</c:v>
                </c:pt>
                <c:pt idx="1">
                  <c:v>2005</c:v>
                </c:pt>
                <c:pt idx="2">
                  <c:v>2006</c:v>
                </c:pt>
                <c:pt idx="3">
                  <c:v>2007</c:v>
                </c:pt>
                <c:pt idx="4">
                  <c:v>2008</c:v>
                </c:pt>
                <c:pt idx="5">
                  <c:v>2009</c:v>
                </c:pt>
                <c:pt idx="6">
                  <c:v>2010</c:v>
                </c:pt>
                <c:pt idx="7">
                  <c:v>2011</c:v>
                </c:pt>
                <c:pt idx="8">
                  <c:v>2012</c:v>
                </c:pt>
                <c:pt idx="9">
                  <c:v>2013/P</c:v>
                </c:pt>
              </c:strCache>
            </c:strRef>
          </c:cat>
          <c:val>
            <c:numRef>
              <c:f>'CUADRO1.1.1N'!$B$11:$K$11</c:f>
              <c:numCache>
                <c:formatCode>0.0</c:formatCode>
                <c:ptCount val="10"/>
                <c:pt idx="0">
                  <c:v>4.0931796961917843</c:v>
                </c:pt>
                <c:pt idx="1">
                  <c:v>2.4549957395450628</c:v>
                </c:pt>
                <c:pt idx="2">
                  <c:v>4.3557356852055307</c:v>
                </c:pt>
                <c:pt idx="3">
                  <c:v>1.4537557953145486</c:v>
                </c:pt>
                <c:pt idx="4">
                  <c:v>-0.466952331696735</c:v>
                </c:pt>
                <c:pt idx="5">
                  <c:v>-6.2125386318763853</c:v>
                </c:pt>
                <c:pt idx="6">
                  <c:v>4.5576792001781552</c:v>
                </c:pt>
                <c:pt idx="7">
                  <c:v>3.4338278063255512</c:v>
                </c:pt>
                <c:pt idx="8">
                  <c:v>2.80473871439606</c:v>
                </c:pt>
                <c:pt idx="9">
                  <c:v>-0.5577025739678998</c:v>
                </c:pt>
              </c:numCache>
            </c:numRef>
          </c:val>
          <c:smooth val="1"/>
        </c:ser>
        <c:dLbls>
          <c:showLegendKey val="0"/>
          <c:showVal val="0"/>
          <c:showCatName val="0"/>
          <c:showSerName val="0"/>
          <c:showPercent val="0"/>
          <c:showBubbleSize val="0"/>
        </c:dLbls>
        <c:marker val="1"/>
        <c:smooth val="0"/>
        <c:axId val="111355392"/>
        <c:axId val="111356928"/>
      </c:lineChart>
      <c:catAx>
        <c:axId val="11135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a:cs typeface="Arial"/>
              </a:defRPr>
            </a:pPr>
            <a:endParaRPr lang="es-MX"/>
          </a:p>
        </c:txPr>
        <c:crossAx val="111356928"/>
        <c:crosses val="autoZero"/>
        <c:auto val="1"/>
        <c:lblAlgn val="ctr"/>
        <c:lblOffset val="100"/>
        <c:tickLblSkip val="1"/>
        <c:tickMarkSkip val="1"/>
        <c:noMultiLvlLbl val="0"/>
      </c:catAx>
      <c:valAx>
        <c:axId val="111356928"/>
        <c:scaling>
          <c:orientation val="minMax"/>
          <c:max val="10"/>
          <c:min val="-10"/>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Narrow"/>
                <a:cs typeface="Arial Narrow"/>
              </a:defRPr>
            </a:pPr>
            <a:endParaRPr lang="es-MX"/>
          </a:p>
        </c:txPr>
        <c:crossAx val="111355392"/>
        <c:crosses val="autoZero"/>
        <c:crossBetween val="between"/>
        <c:majorUnit val="2"/>
        <c:minorUnit val="2"/>
      </c:valAx>
      <c:spPr>
        <a:noFill/>
        <a:ln w="25400">
          <a:noFill/>
        </a:ln>
      </c:spPr>
    </c:plotArea>
    <c:plotVisOnly val="1"/>
    <c:dispBlanksAs val="zero"/>
    <c:showDLblsOverMax val="0"/>
  </c:chart>
  <c:spPr>
    <a:noFill/>
    <a:ln w="9525">
      <a:noFill/>
    </a:ln>
  </c:spPr>
  <c:txPr>
    <a:bodyPr/>
    <a:lstStyle/>
    <a:p>
      <a:pPr>
        <a:defRPr sz="8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66697970093189"/>
          <c:y val="4.3589743589743588E-2"/>
        </c:manualLayout>
      </c:layout>
      <c:overlay val="0"/>
      <c:spPr>
        <a:noFill/>
        <a:ln w="25400">
          <a:noFill/>
        </a:ln>
      </c:spPr>
      <c:txPr>
        <a:bodyPr/>
        <a:lstStyle/>
        <a:p>
          <a:pPr>
            <a:defRPr sz="1500" b="0" i="0" u="none" strike="noStrike" baseline="0">
              <a:solidFill>
                <a:srgbClr val="000000"/>
              </a:solidFill>
              <a:latin typeface="Gotham Medium" pitchFamily="2" charset="0"/>
              <a:ea typeface="Arial Narrow"/>
              <a:cs typeface="Arial Narrow"/>
            </a:defRPr>
          </a:pPr>
          <a:endParaRPr lang="es-MX"/>
        </a:p>
      </c:txPr>
    </c:title>
    <c:autoTitleDeleted val="0"/>
    <c:plotArea>
      <c:layout>
        <c:manualLayout>
          <c:layoutTarget val="inner"/>
          <c:xMode val="edge"/>
          <c:yMode val="edge"/>
          <c:x val="9.1541236244552002E-2"/>
          <c:y val="0.21923076923076923"/>
          <c:w val="0.85695759589684317"/>
          <c:h val="0.62692307692308369"/>
        </c:manualLayout>
      </c:layout>
      <c:lineChart>
        <c:grouping val="stacked"/>
        <c:varyColors val="0"/>
        <c:ser>
          <c:idx val="0"/>
          <c:order val="0"/>
          <c:tx>
            <c:strRef>
              <c:f>'CUADRO2.1.1NC'!$A$14</c:f>
              <c:strCache>
                <c:ptCount val="1"/>
                <c:pt idx="0">
                  <c:v>Servicios</c:v>
                </c:pt>
              </c:strCache>
            </c:strRef>
          </c:tx>
          <c:spPr>
            <a:ln w="25400">
              <a:solidFill>
                <a:srgbClr val="000000"/>
              </a:solidFill>
              <a:prstDash val="solid"/>
            </a:ln>
          </c:spPr>
          <c:marker>
            <c:symbol val="none"/>
          </c:marker>
          <c:cat>
            <c:strRef>
              <c:f>'CUADRO2.1.1NC'!$B$5:$K$5</c:f>
              <c:strCache>
                <c:ptCount val="10"/>
                <c:pt idx="0">
                  <c:v>2004</c:v>
                </c:pt>
                <c:pt idx="1">
                  <c:v>2005</c:v>
                </c:pt>
                <c:pt idx="2">
                  <c:v>2006</c:v>
                </c:pt>
                <c:pt idx="3">
                  <c:v>2007</c:v>
                </c:pt>
                <c:pt idx="4">
                  <c:v>2008</c:v>
                </c:pt>
                <c:pt idx="5">
                  <c:v>2009</c:v>
                </c:pt>
                <c:pt idx="6">
                  <c:v>2010</c:v>
                </c:pt>
                <c:pt idx="7">
                  <c:v>2011</c:v>
                </c:pt>
                <c:pt idx="8">
                  <c:v>2012</c:v>
                </c:pt>
                <c:pt idx="9">
                  <c:v>2013 P/</c:v>
                </c:pt>
              </c:strCache>
            </c:strRef>
          </c:cat>
          <c:val>
            <c:numRef>
              <c:f>'CUADRO2.1.1NC'!$B$14:$K$14</c:f>
              <c:numCache>
                <c:formatCode>#\ ###\ ##0.0;\-#\ ###\ ##0.0</c:formatCode>
                <c:ptCount val="10"/>
                <c:pt idx="0">
                  <c:v>10.698501607709376</c:v>
                </c:pt>
                <c:pt idx="1">
                  <c:v>9.6793208009524623</c:v>
                </c:pt>
                <c:pt idx="2">
                  <c:v>9.9083893568085557</c:v>
                </c:pt>
                <c:pt idx="3">
                  <c:v>8.7258319438388909</c:v>
                </c:pt>
                <c:pt idx="4">
                  <c:v>8.1263825482390963</c:v>
                </c:pt>
                <c:pt idx="5">
                  <c:v>0.33888928434238075</c:v>
                </c:pt>
                <c:pt idx="6">
                  <c:v>8.6161769986015102</c:v>
                </c:pt>
                <c:pt idx="7">
                  <c:v>8.223264461971457</c:v>
                </c:pt>
                <c:pt idx="8">
                  <c:v>7.3550676847154772</c:v>
                </c:pt>
                <c:pt idx="9">
                  <c:v>5.2210251470680813</c:v>
                </c:pt>
              </c:numCache>
            </c:numRef>
          </c:val>
          <c:smooth val="1"/>
        </c:ser>
        <c:dLbls>
          <c:showLegendKey val="0"/>
          <c:showVal val="0"/>
          <c:showCatName val="0"/>
          <c:showSerName val="0"/>
          <c:showPercent val="0"/>
          <c:showBubbleSize val="0"/>
        </c:dLbls>
        <c:marker val="1"/>
        <c:smooth val="0"/>
        <c:axId val="122964608"/>
        <c:axId val="123412864"/>
      </c:lineChart>
      <c:catAx>
        <c:axId val="12296460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3412864"/>
        <c:crosses val="autoZero"/>
        <c:auto val="1"/>
        <c:lblAlgn val="ctr"/>
        <c:lblOffset val="100"/>
        <c:tickLblSkip val="1"/>
        <c:tickMarkSkip val="1"/>
        <c:noMultiLvlLbl val="0"/>
      </c:catAx>
      <c:valAx>
        <c:axId val="123412864"/>
        <c:scaling>
          <c:orientation val="minMax"/>
        </c:scaling>
        <c:delete val="0"/>
        <c:axPos val="l"/>
        <c:majorGridlines>
          <c:spPr>
            <a:ln w="12700">
              <a:solidFill>
                <a:srgbClr val="FFFFFF"/>
              </a:solidFill>
              <a:prstDash val="solid"/>
            </a:ln>
          </c:spPr>
        </c:majorGridlines>
        <c:numFmt formatCode="#\ ###\ ##0.0;\-#\ ###\ ##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2964608"/>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a:ea typeface="Arial Narrow"/>
                <a:cs typeface="Arial Narrow"/>
              </a:defRPr>
            </a:pPr>
            <a:r>
              <a:rPr lang="es-MX"/>
              <a:t>PRODUCTO INTERNO BRUTO 
</a:t>
            </a:r>
          </a:p>
        </c:rich>
      </c:tx>
      <c:layout>
        <c:manualLayout>
          <c:xMode val="edge"/>
          <c:yMode val="edge"/>
          <c:x val="0.26450116009280888"/>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3441152"/>
        <c:axId val="123442688"/>
      </c:lineChart>
      <c:catAx>
        <c:axId val="123441152"/>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3442688"/>
        <c:crosses val="autoZero"/>
        <c:auto val="1"/>
        <c:lblAlgn val="ctr"/>
        <c:lblOffset val="100"/>
        <c:tickLblSkip val="1"/>
        <c:tickMarkSkip val="1"/>
        <c:noMultiLvlLbl val="0"/>
      </c:catAx>
      <c:valAx>
        <c:axId val="123442688"/>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3441152"/>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a:ea typeface="Arial Narrow"/>
                <a:cs typeface="Arial Narrow"/>
              </a:defRPr>
            </a:pPr>
            <a:r>
              <a:rPr lang="es-MX"/>
              <a:t>AGROPECUARIO, SILVICULTURA Y PESCA</a:t>
            </a:r>
          </a:p>
        </c:rich>
      </c:tx>
      <c:layout>
        <c:manualLayout>
          <c:xMode val="edge"/>
          <c:yMode val="edge"/>
          <c:x val="0.16818181818181818"/>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3483648"/>
        <c:axId val="123485184"/>
      </c:lineChart>
      <c:catAx>
        <c:axId val="12348364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3485184"/>
        <c:crosses val="autoZero"/>
        <c:auto val="1"/>
        <c:lblAlgn val="ctr"/>
        <c:lblOffset val="100"/>
        <c:tickLblSkip val="1"/>
        <c:tickMarkSkip val="1"/>
        <c:noMultiLvlLbl val="0"/>
      </c:catAx>
      <c:valAx>
        <c:axId val="123485184"/>
        <c:scaling>
          <c:orientation val="minMax"/>
          <c:min val="-14"/>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3483648"/>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212962962962982"/>
          <c:y val="0"/>
        </c:manualLayout>
      </c:layout>
      <c:overlay val="0"/>
      <c:spPr>
        <a:noFill/>
        <a:ln w="25400">
          <a:noFill/>
        </a:ln>
      </c:spPr>
      <c:txPr>
        <a:bodyPr/>
        <a:lstStyle/>
        <a:p>
          <a:pPr>
            <a:defRPr sz="1300" b="1" i="0" u="none" strike="noStrike" baseline="0">
              <a:solidFill>
                <a:srgbClr val="000000"/>
              </a:solidFill>
              <a:latin typeface="Arial Narrow"/>
              <a:ea typeface="Arial Narrow"/>
              <a:cs typeface="Arial Narrow"/>
            </a:defRPr>
          </a:pPr>
          <a:endParaRPr lang="es-MX"/>
        </a:p>
      </c:tx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3501568"/>
        <c:axId val="123519744"/>
      </c:lineChart>
      <c:catAx>
        <c:axId val="12350156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3519744"/>
        <c:crosses val="autoZero"/>
        <c:auto val="1"/>
        <c:lblAlgn val="ctr"/>
        <c:lblOffset val="100"/>
        <c:tickLblSkip val="1"/>
        <c:tickMarkSkip val="1"/>
        <c:noMultiLvlLbl val="0"/>
      </c:catAx>
      <c:valAx>
        <c:axId val="123519744"/>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3501568"/>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19134396355353"/>
          <c:y val="0"/>
        </c:manualLayout>
      </c:layout>
      <c:overlay val="0"/>
      <c:spPr>
        <a:noFill/>
        <a:ln w="25400">
          <a:noFill/>
        </a:ln>
      </c:spPr>
      <c:txPr>
        <a:bodyPr/>
        <a:lstStyle/>
        <a:p>
          <a:pPr>
            <a:defRPr sz="1300" b="1" i="0" u="none" strike="noStrike" baseline="0">
              <a:solidFill>
                <a:srgbClr val="000000"/>
              </a:solidFill>
              <a:latin typeface="Arial Narrow"/>
              <a:ea typeface="Arial Narrow"/>
              <a:cs typeface="Arial Narrow"/>
            </a:defRPr>
          </a:pPr>
          <a:endParaRPr lang="es-MX"/>
        </a:p>
      </c:tx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4605184"/>
        <c:axId val="124606720"/>
      </c:lineChart>
      <c:catAx>
        <c:axId val="124605184"/>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4606720"/>
        <c:crosses val="autoZero"/>
        <c:auto val="1"/>
        <c:lblAlgn val="ctr"/>
        <c:lblOffset val="100"/>
        <c:tickLblSkip val="1"/>
        <c:tickMarkSkip val="1"/>
        <c:noMultiLvlLbl val="0"/>
      </c:catAx>
      <c:valAx>
        <c:axId val="124606720"/>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4605184"/>
        <c:crosses val="autoZero"/>
        <c:crossBetween val="between"/>
        <c:minorUnit val="3"/>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7.9848178828947486E-2"/>
          <c:y val="7.8731758530183715E-2"/>
          <c:w val="0.82047712437432307"/>
          <c:h val="0.82398575830195142"/>
        </c:manualLayout>
      </c:layout>
      <c:pie3DChart>
        <c:varyColors val="1"/>
        <c:ser>
          <c:idx val="0"/>
          <c:order val="0"/>
          <c:tx>
            <c:strRef>
              <c:f>'CUADRO2.1.2NC'!$B$5</c:f>
              <c:strCache>
                <c:ptCount val="1"/>
                <c:pt idx="0">
                  <c:v>2003</c:v>
                </c:pt>
              </c:strCache>
            </c:strRef>
          </c:tx>
          <c:spPr>
            <a:solidFill>
              <a:schemeClr val="bg2">
                <a:lumMod val="90000"/>
              </a:schemeClr>
            </a:solidFill>
          </c:spPr>
          <c:explosion val="25"/>
          <c:dLbls>
            <c:dLbl>
              <c:idx val="0"/>
              <c:layout>
                <c:manualLayout>
                  <c:x val="-3.5437754295582942E-2"/>
                  <c:y val="-3.9681935410247629E-2"/>
                </c:manualLayout>
              </c:layout>
              <c:showLegendKey val="0"/>
              <c:showVal val="1"/>
              <c:showCatName val="1"/>
              <c:showSerName val="0"/>
              <c:showPercent val="0"/>
              <c:showBubbleSize val="0"/>
            </c:dLbl>
            <c:dLbl>
              <c:idx val="1"/>
              <c:layout>
                <c:manualLayout>
                  <c:x val="-5.6821610124013308E-2"/>
                  <c:y val="-5.5305808513066303E-2"/>
                </c:manualLayout>
              </c:layout>
              <c:showLegendKey val="0"/>
              <c:showVal val="1"/>
              <c:showCatName val="1"/>
              <c:showSerName val="0"/>
              <c:showPercent val="0"/>
              <c:showBubbleSize val="0"/>
            </c:dLbl>
            <c:dLbl>
              <c:idx val="2"/>
              <c:layout>
                <c:manualLayout>
                  <c:x val="3.1934939359345882E-2"/>
                  <c:y val="5.6512153372132834E-2"/>
                </c:manualLayout>
              </c:layout>
              <c:showLegendKey val="0"/>
              <c:showVal val="1"/>
              <c:showCatName val="1"/>
              <c:showSerName val="0"/>
              <c:showPercent val="0"/>
              <c:showBubbleSize val="0"/>
            </c:dLbl>
            <c:dLbl>
              <c:idx val="3"/>
              <c:layout>
                <c:manualLayout>
                  <c:x val="2.4239089072973685E-2"/>
                  <c:y val="-3.1495332648636312E-2"/>
                </c:manualLayout>
              </c:layout>
              <c:showLegendKey val="0"/>
              <c:showVal val="1"/>
              <c:showCatName val="1"/>
              <c:showSerName val="0"/>
              <c:showPercent val="0"/>
              <c:showBubbleSize val="0"/>
            </c:dLbl>
            <c:txPr>
              <a:bodyPr/>
              <a:lstStyle/>
              <a:p>
                <a:pPr>
                  <a:defRPr sz="1100">
                    <a:latin typeface="Gotham Book "/>
                  </a:defRPr>
                </a:pPr>
                <a:endParaRPr lang="es-MX"/>
              </a:p>
            </c:txPr>
            <c:showLegendKey val="0"/>
            <c:showVal val="1"/>
            <c:showCatName val="1"/>
            <c:showSerName val="0"/>
            <c:showPercent val="0"/>
            <c:showBubbleSize val="0"/>
            <c:showLeaderLines val="0"/>
          </c:dLbls>
          <c:cat>
            <c:strRef>
              <c:f>('CUADRO2.1.2NC'!$M$8,'CUADRO2.1.2NC'!$A$9,'CUADRO2.1.2NC'!$A$14,'CUADRO2.1.2NC'!$M$29)</c:f>
              <c:strCache>
                <c:ptCount val="4"/>
                <c:pt idx="0">
                  <c:v>Agropecuario</c:v>
                </c:pt>
                <c:pt idx="1">
                  <c:v>Industria</c:v>
                </c:pt>
                <c:pt idx="2">
                  <c:v>Servicios</c:v>
                </c:pt>
                <c:pt idx="3">
                  <c:v>Impuestos </c:v>
                </c:pt>
              </c:strCache>
            </c:strRef>
          </c:cat>
          <c:val>
            <c:numRef>
              <c:f>('CUADRO2.1.2NC'!$B$8,'CUADRO2.1.2NC'!$B$9,'CUADRO2.1.2NC'!$B$14,'CUADRO2.1.2NC'!$B$29)</c:f>
              <c:numCache>
                <c:formatCode>###\ ###\ ###.0</c:formatCode>
                <c:ptCount val="4"/>
                <c:pt idx="0">
                  <c:v>3.4029048902796526</c:v>
                </c:pt>
                <c:pt idx="1">
                  <c:v>31.989730254956406</c:v>
                </c:pt>
                <c:pt idx="2">
                  <c:v>59.497786189696228</c:v>
                </c:pt>
                <c:pt idx="3" formatCode="#####\ ###\ ###.0">
                  <c:v>5.1095786650677306</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235294117647338"/>
          <c:y val="0"/>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s-MX"/>
        </a:p>
      </c:tx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608695652173916"/>
          <c:y val="0"/>
          <c:w val="3.2608695652174176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25"/>
          <c:dPt>
            <c:idx val="0"/>
            <c:bubble3D val="0"/>
            <c:spPr>
              <a:pattFill prst="narVert">
                <a:fgClr>
                  <a:srgbClr val="333333"/>
                </a:fgClr>
                <a:bgClr>
                  <a:srgbClr val="FFFFFF"/>
                </a:bgClr>
              </a:pattFill>
              <a:ln w="12700">
                <a:solidFill>
                  <a:srgbClr val="000000"/>
                </a:solidFill>
                <a:prstDash val="solid"/>
              </a:ln>
            </c:spPr>
          </c:dPt>
          <c:dLbls>
            <c:dLbl>
              <c:idx val="0"/>
              <c:tx>
                <c:rich>
                  <a:bodyPr/>
                  <a:lstStyle/>
                  <a:p>
                    <a:r>
                      <a:rPr lang="es-MX"/>
                      <a:t>2.3%</a:t>
                    </a:r>
                  </a:p>
                </c:rich>
              </c:tx>
              <c:dLblPos val="bestFit"/>
              <c:showLegendKey val="0"/>
              <c:showVal val="0"/>
              <c:showCatName val="0"/>
              <c:showSerName val="0"/>
              <c:showPercent val="0"/>
              <c:showBubbleSize val="0"/>
            </c:dLbl>
            <c:dLbl>
              <c:idx val="1"/>
              <c:tx>
                <c:rich>
                  <a:bodyPr/>
                  <a:lstStyle/>
                  <a:p>
                    <a:r>
                      <a:t>34.7%</a:t>
                    </a:r>
                  </a:p>
                </c:rich>
              </c:tx>
              <c:dLblPos val="bestFit"/>
              <c:showLegendKey val="0"/>
              <c:showVal val="0"/>
              <c:showCatName val="0"/>
              <c:showSerName val="0"/>
              <c:showPercent val="0"/>
              <c:showBubbleSize val="0"/>
            </c:dLbl>
            <c:dLbl>
              <c:idx val="2"/>
              <c:tx>
                <c:rich>
                  <a:bodyPr/>
                  <a:lstStyle/>
                  <a:p>
                    <a:r>
                      <a:t>54.9%</a:t>
                    </a:r>
                  </a:p>
                </c:rich>
              </c:tx>
              <c:dLblPos val="bestFit"/>
              <c:showLegendKey val="0"/>
              <c:showVal val="0"/>
              <c:showCatName val="0"/>
              <c:showSerName val="0"/>
              <c:showPercent val="0"/>
              <c:showBubbleSize val="0"/>
            </c:dLbl>
            <c:dLbl>
              <c:idx val="3"/>
              <c:tx>
                <c:rich>
                  <a:bodyPr/>
                  <a:lstStyle/>
                  <a:p>
                    <a:r>
                      <a:t>8.0%</a:t>
                    </a:r>
                  </a:p>
                </c:rich>
              </c:tx>
              <c:dLblPos val="bestFit"/>
              <c:showLegendKey val="0"/>
              <c:showVal val="0"/>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MX"/>
              <a:t>2002</a:t>
            </a:r>
          </a:p>
        </c:rich>
      </c:tx>
      <c:layout>
        <c:manualLayout>
          <c:xMode val="edge"/>
          <c:yMode val="edge"/>
          <c:x val="0.44776119402985082"/>
          <c:y val="0"/>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472527472527482"/>
          <c:y val="0"/>
          <c:w val="3.2967032967032975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19"/>
          <c:dPt>
            <c:idx val="0"/>
            <c:bubble3D val="0"/>
            <c:spPr>
              <a:pattFill prst="narVert">
                <a:fgClr>
                  <a:srgbClr val="333333"/>
                </a:fgClr>
                <a:bgClr>
                  <a:srgbClr val="FFFFFF"/>
                </a:bgClr>
              </a:pattFill>
              <a:ln w="12700">
                <a:solidFill>
                  <a:srgbClr val="000000"/>
                </a:solidFill>
                <a:prstDash val="solid"/>
              </a:ln>
            </c:spPr>
          </c:dPt>
          <c:dLbls>
            <c:dLbl>
              <c:idx val="0"/>
              <c:tx>
                <c:rich>
                  <a:bodyPr/>
                  <a:lstStyle/>
                  <a:p>
                    <a:pPr>
                      <a:defRPr sz="1000" b="0" i="0" u="none" strike="noStrike" baseline="0">
                        <a:solidFill>
                          <a:srgbClr val="000000"/>
                        </a:solidFill>
                        <a:latin typeface="Arial"/>
                        <a:ea typeface="Arial"/>
                        <a:cs typeface="Arial"/>
                      </a:defRPr>
                    </a:pPr>
                    <a:r>
                      <a:rPr lang="es-MX"/>
                      <a:t>2.2%</a:t>
                    </a:r>
                  </a:p>
                </c:rich>
              </c:tx>
              <c:spPr>
                <a:noFill/>
                <a:ln w="25400">
                  <a:noFill/>
                </a:ln>
              </c:spPr>
              <c:dLblPos val="bestFit"/>
              <c:showLegendKey val="0"/>
              <c:showVal val="0"/>
              <c:showCatName val="0"/>
              <c:showSerName val="0"/>
              <c:showPercent val="0"/>
              <c:showBubbleSize val="0"/>
            </c:dLbl>
            <c:dLbl>
              <c:idx val="1"/>
              <c:tx>
                <c:rich>
                  <a:bodyPr/>
                  <a:lstStyle/>
                  <a:p>
                    <a:pPr>
                      <a:defRPr sz="1000" b="0" i="0" u="none" strike="noStrike" baseline="0">
                        <a:solidFill>
                          <a:srgbClr val="000000"/>
                        </a:solidFill>
                        <a:latin typeface="Arial"/>
                        <a:ea typeface="Arial"/>
                        <a:cs typeface="Arial"/>
                      </a:defRPr>
                    </a:pPr>
                    <a:r>
                      <a:t>32.5%</a:t>
                    </a:r>
                  </a:p>
                </c:rich>
              </c:tx>
              <c:spPr>
                <a:noFill/>
                <a:ln w="25400">
                  <a:noFill/>
                </a:ln>
              </c:spPr>
              <c:dLblPos val="bestFit"/>
              <c:showLegendKey val="0"/>
              <c:showVal val="0"/>
              <c:showCatName val="0"/>
              <c:showSerName val="0"/>
              <c:showPercent val="0"/>
              <c:showBubbleSize val="0"/>
            </c:dLbl>
            <c:dLbl>
              <c:idx val="2"/>
              <c:tx>
                <c:rich>
                  <a:bodyPr/>
                  <a:lstStyle/>
                  <a:p>
                    <a:pPr>
                      <a:defRPr sz="1000" b="0" i="0" u="none" strike="noStrike" baseline="0">
                        <a:solidFill>
                          <a:srgbClr val="000000"/>
                        </a:solidFill>
                        <a:latin typeface="Arial"/>
                        <a:ea typeface="Arial"/>
                        <a:cs typeface="Arial"/>
                      </a:defRPr>
                    </a:pPr>
                    <a:r>
                      <a:t>56.3%</a:t>
                    </a:r>
                  </a:p>
                </c:rich>
              </c:tx>
              <c:spPr>
                <a:noFill/>
                <a:ln w="25400">
                  <a:noFill/>
                </a:ln>
              </c:spPr>
              <c:dLblPos val="bestFit"/>
              <c:showLegendKey val="0"/>
              <c:showVal val="0"/>
              <c:showCatName val="0"/>
              <c:showSerName val="0"/>
              <c:showPercent val="0"/>
              <c:showBubbleSize val="0"/>
            </c:dLbl>
            <c:dLbl>
              <c:idx val="3"/>
              <c:tx>
                <c:rich>
                  <a:bodyPr/>
                  <a:lstStyle/>
                  <a:p>
                    <a:r>
                      <a:t>9.0%</a:t>
                    </a:r>
                  </a:p>
                </c:rich>
              </c:tx>
              <c:showLegendKey val="0"/>
              <c:showVal val="0"/>
              <c:showCatName val="0"/>
              <c:showSerName val="0"/>
              <c:showPercent val="0"/>
              <c:showBubbleSize val="0"/>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s-MX"/>
              </a:p>
            </c:txPr>
            <c:showLegendKey val="0"/>
            <c:showVal val="0"/>
            <c:showCatName val="0"/>
            <c:showSerName val="0"/>
            <c:showPercent val="1"/>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paperSize="25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pie3DChart>
        <c:varyColors val="1"/>
        <c:ser>
          <c:idx val="0"/>
          <c:order val="0"/>
          <c:tx>
            <c:strRef>
              <c:f>'CUADRO2.1.2NC'!$L$5</c:f>
              <c:strCache>
                <c:ptCount val="1"/>
                <c:pt idx="0">
                  <c:v>2013/P</c:v>
                </c:pt>
              </c:strCache>
            </c:strRef>
          </c:tx>
          <c:spPr>
            <a:solidFill>
              <a:schemeClr val="bg2">
                <a:lumMod val="90000"/>
              </a:schemeClr>
            </a:solidFill>
          </c:spPr>
          <c:explosion val="25"/>
          <c:dLbls>
            <c:dLbl>
              <c:idx val="0"/>
              <c:layout>
                <c:manualLayout>
                  <c:x val="-2.0729843834455759E-2"/>
                  <c:y val="-2.1099623416638139E-2"/>
                </c:manualLayout>
              </c:layout>
              <c:showLegendKey val="0"/>
              <c:showVal val="1"/>
              <c:showCatName val="1"/>
              <c:showSerName val="0"/>
              <c:showPercent val="0"/>
              <c:showBubbleSize val="0"/>
            </c:dLbl>
            <c:dLbl>
              <c:idx val="1"/>
              <c:layout>
                <c:manualLayout>
                  <c:x val="-4.7748966444129549E-2"/>
                  <c:y val="-5.8976514892160221E-2"/>
                </c:manualLayout>
              </c:layout>
              <c:showLegendKey val="0"/>
              <c:showVal val="1"/>
              <c:showCatName val="1"/>
              <c:showSerName val="0"/>
              <c:showPercent val="0"/>
              <c:showBubbleSize val="0"/>
            </c:dLbl>
            <c:dLbl>
              <c:idx val="2"/>
              <c:layout>
                <c:manualLayout>
                  <c:x val="5.3110698824984537E-2"/>
                  <c:y val="5.6060801095515235E-2"/>
                </c:manualLayout>
              </c:layout>
              <c:showLegendKey val="0"/>
              <c:showVal val="1"/>
              <c:showCatName val="1"/>
              <c:showSerName val="0"/>
              <c:showPercent val="0"/>
              <c:showBubbleSize val="0"/>
            </c:dLbl>
            <c:dLbl>
              <c:idx val="3"/>
              <c:layout>
                <c:manualLayout>
                  <c:x val="4.2025136468331024E-2"/>
                  <c:y val="-1.6461942257217848E-2"/>
                </c:manualLayout>
              </c:layout>
              <c:showLegendKey val="0"/>
              <c:showVal val="1"/>
              <c:showCatName val="1"/>
              <c:showSerName val="0"/>
              <c:showPercent val="0"/>
              <c:showBubbleSize val="0"/>
            </c:dLbl>
            <c:txPr>
              <a:bodyPr/>
              <a:lstStyle/>
              <a:p>
                <a:pPr>
                  <a:defRPr sz="1100">
                    <a:latin typeface="Gotham Book "/>
                  </a:defRPr>
                </a:pPr>
                <a:endParaRPr lang="es-MX"/>
              </a:p>
            </c:txPr>
            <c:showLegendKey val="0"/>
            <c:showVal val="1"/>
            <c:showCatName val="1"/>
            <c:showSerName val="0"/>
            <c:showPercent val="0"/>
            <c:showBubbleSize val="0"/>
            <c:showLeaderLines val="0"/>
          </c:dLbls>
          <c:cat>
            <c:strRef>
              <c:f>('CUADRO2.1.2NC'!$M$8,'CUADRO2.1.2NC'!$A$9,'CUADRO2.1.2NC'!$A$14,'CUADRO2.1.2NC'!$M$29)</c:f>
              <c:strCache>
                <c:ptCount val="4"/>
                <c:pt idx="0">
                  <c:v>Agropecuario</c:v>
                </c:pt>
                <c:pt idx="1">
                  <c:v>Industria</c:v>
                </c:pt>
                <c:pt idx="2">
                  <c:v>Servicios</c:v>
                </c:pt>
                <c:pt idx="3">
                  <c:v>Impuestos </c:v>
                </c:pt>
              </c:strCache>
            </c:strRef>
          </c:cat>
          <c:val>
            <c:numRef>
              <c:f>('CUADRO2.1.2NC'!$L$8,'CUADRO2.1.2NC'!$L$9,'CUADRO2.1.2NC'!$L$14,'CUADRO2.1.2NC'!$L$29)</c:f>
              <c:numCache>
                <c:formatCode>###\ ###\ ###.0</c:formatCode>
                <c:ptCount val="4"/>
                <c:pt idx="0">
                  <c:v>3.3548444861785542</c:v>
                </c:pt>
                <c:pt idx="1">
                  <c:v>33.519540491520708</c:v>
                </c:pt>
                <c:pt idx="2">
                  <c:v>59.425285959625477</c:v>
                </c:pt>
                <c:pt idx="3">
                  <c:v>3.7003290626752658</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orientation="landscape" horizontalDpi="-3"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s-MX"/>
              <a:t>PRODUCTO INTERNO BRUTO ESTATAL DE 1993 POR SECTOR A PRECIOS CONSTANTES (ESTRUCTURA POTENCIAL ANUAL) </a:t>
            </a:r>
          </a:p>
        </c:rich>
      </c:tx>
      <c:layout>
        <c:manualLayout>
          <c:xMode val="edge"/>
          <c:yMode val="edge"/>
          <c:x val="0"/>
          <c:y val="4.968944099378882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
          <c:y val="0.5185185185185186"/>
          <c:w val="0"/>
          <c:h val="3.7037037037037056E-2"/>
        </c:manualLayout>
      </c:layout>
      <c:pie3DChart>
        <c:varyColors val="1"/>
        <c:ser>
          <c:idx val="0"/>
          <c:order val="0"/>
          <c:tx>
            <c:strRef>
              <c:f>GRAF.2.2!#REF!</c:f>
              <c:strCache>
                <c:ptCount val="1"/>
                <c:pt idx="0">
                  <c:v>#¡REF!</c:v>
                </c:pt>
              </c:strCache>
            </c:strRef>
          </c:tx>
          <c:spPr>
            <a:solidFill>
              <a:srgbClr val="9999FF"/>
            </a:solidFill>
            <a:ln w="12700">
              <a:solidFill>
                <a:srgbClr val="000000"/>
              </a:solidFill>
              <a:prstDash val="solid"/>
            </a:ln>
          </c:spPr>
          <c:explosion val="25"/>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dLbls>
          <c:showLegendKey val="0"/>
          <c:showVal val="1"/>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es-MX"/>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880359927076153"/>
          <c:y val="4.2628397256794515E-2"/>
        </c:manualLayout>
      </c:layout>
      <c:overlay val="0"/>
      <c:spPr>
        <a:noFill/>
        <a:ln w="25400">
          <a:noFill/>
        </a:ln>
      </c:spPr>
      <c:txPr>
        <a:bodyPr/>
        <a:lstStyle/>
        <a:p>
          <a:pPr>
            <a:defRPr sz="1500" b="1" i="0" u="none" strike="noStrike" baseline="0">
              <a:solidFill>
                <a:srgbClr val="000000"/>
              </a:solidFill>
              <a:latin typeface="Gotham Medium" pitchFamily="2" charset="0"/>
              <a:ea typeface="Arial Narrow"/>
              <a:cs typeface="Arial Narrow"/>
            </a:defRPr>
          </a:pPr>
          <a:endParaRPr lang="es-MX"/>
        </a:p>
      </c:txPr>
    </c:title>
    <c:autoTitleDeleted val="0"/>
    <c:plotArea>
      <c:layout>
        <c:manualLayout>
          <c:layoutTarget val="inner"/>
          <c:xMode val="edge"/>
          <c:yMode val="edge"/>
          <c:x val="7.6350093109869663E-2"/>
          <c:y val="0.14015151515151467"/>
          <c:w val="0.90502793296089723"/>
          <c:h val="0.7348484848484903"/>
        </c:manualLayout>
      </c:layout>
      <c:lineChart>
        <c:grouping val="stacked"/>
        <c:varyColors val="0"/>
        <c:ser>
          <c:idx val="0"/>
          <c:order val="0"/>
          <c:tx>
            <c:strRef>
              <c:f>'CUADRO1.1.1N'!$A$16</c:f>
              <c:strCache>
                <c:ptCount val="1"/>
                <c:pt idx="0">
                  <c:v>Servicios</c:v>
                </c:pt>
              </c:strCache>
            </c:strRef>
          </c:tx>
          <c:spPr>
            <a:ln w="25400">
              <a:solidFill>
                <a:srgbClr val="000000"/>
              </a:solidFill>
              <a:prstDash val="solid"/>
            </a:ln>
          </c:spPr>
          <c:marker>
            <c:symbol val="none"/>
          </c:marker>
          <c:cat>
            <c:strRef>
              <c:f>'CUADRO1.1.1N'!$B$7:$K$7</c:f>
              <c:strCache>
                <c:ptCount val="10"/>
                <c:pt idx="0">
                  <c:v>2004</c:v>
                </c:pt>
                <c:pt idx="1">
                  <c:v>2005</c:v>
                </c:pt>
                <c:pt idx="2">
                  <c:v>2006</c:v>
                </c:pt>
                <c:pt idx="3">
                  <c:v>2007</c:v>
                </c:pt>
                <c:pt idx="4">
                  <c:v>2008</c:v>
                </c:pt>
                <c:pt idx="5">
                  <c:v>2009</c:v>
                </c:pt>
                <c:pt idx="6">
                  <c:v>2010</c:v>
                </c:pt>
                <c:pt idx="7">
                  <c:v>2011</c:v>
                </c:pt>
                <c:pt idx="8">
                  <c:v>2012</c:v>
                </c:pt>
                <c:pt idx="9">
                  <c:v>2013/P</c:v>
                </c:pt>
              </c:strCache>
            </c:strRef>
          </c:cat>
          <c:val>
            <c:numRef>
              <c:f>'CUADRO1.1.1N'!$B$16:$K$16</c:f>
              <c:numCache>
                <c:formatCode>0.0</c:formatCode>
                <c:ptCount val="10"/>
                <c:pt idx="0">
                  <c:v>4.4672156961689469</c:v>
                </c:pt>
                <c:pt idx="1">
                  <c:v>3.882873978591328</c:v>
                </c:pt>
                <c:pt idx="2">
                  <c:v>5.3137799592012369</c:v>
                </c:pt>
                <c:pt idx="3">
                  <c:v>4.286251448171452</c:v>
                </c:pt>
                <c:pt idx="4">
                  <c:v>2.572158631713628</c:v>
                </c:pt>
                <c:pt idx="5">
                  <c:v>-3.9014859340418595</c:v>
                </c:pt>
                <c:pt idx="6">
                  <c:v>5.6752610838507911</c:v>
                </c:pt>
                <c:pt idx="7">
                  <c:v>4.7448654215527908</c:v>
                </c:pt>
                <c:pt idx="8">
                  <c:v>4.5334213123016109</c:v>
                </c:pt>
                <c:pt idx="9">
                  <c:v>2.508244168850382</c:v>
                </c:pt>
              </c:numCache>
            </c:numRef>
          </c:val>
          <c:smooth val="1"/>
        </c:ser>
        <c:dLbls>
          <c:showLegendKey val="0"/>
          <c:showVal val="0"/>
          <c:showCatName val="0"/>
          <c:showSerName val="0"/>
          <c:showPercent val="0"/>
          <c:showBubbleSize val="0"/>
        </c:dLbls>
        <c:marker val="1"/>
        <c:smooth val="0"/>
        <c:axId val="111391104"/>
        <c:axId val="111392640"/>
      </c:lineChart>
      <c:catAx>
        <c:axId val="11139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60000" vert="horz"/>
          <a:lstStyle/>
          <a:p>
            <a:pPr>
              <a:defRPr sz="900" b="1" i="0" u="none" strike="noStrike" baseline="0">
                <a:solidFill>
                  <a:srgbClr val="000000"/>
                </a:solidFill>
                <a:latin typeface="Gotham Book" pitchFamily="2" charset="0"/>
                <a:ea typeface="Arial Narrow"/>
                <a:cs typeface="Arial" pitchFamily="34" charset="0"/>
              </a:defRPr>
            </a:pPr>
            <a:endParaRPr lang="es-MX"/>
          </a:p>
        </c:txPr>
        <c:crossAx val="111392640"/>
        <c:crosses val="autoZero"/>
        <c:auto val="1"/>
        <c:lblAlgn val="ctr"/>
        <c:lblOffset val="100"/>
        <c:tickMarkSkip val="1"/>
        <c:noMultiLvlLbl val="0"/>
      </c:catAx>
      <c:valAx>
        <c:axId val="111392640"/>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Narrow"/>
                <a:cs typeface="Arial Narrow"/>
              </a:defRPr>
            </a:pPr>
            <a:endParaRPr lang="es-MX"/>
          </a:p>
        </c:txPr>
        <c:crossAx val="111391104"/>
        <c:crosses val="autoZero"/>
        <c:crossBetween val="between"/>
      </c:valAx>
      <c:spPr>
        <a:noFill/>
        <a:ln w="25400">
          <a:noFill/>
        </a:ln>
      </c:spPr>
    </c:plotArea>
    <c:plotVisOnly val="1"/>
    <c:dispBlanksAs val="zero"/>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s-MX"/>
              <a:t>PRODUCTO INTERNO BRUTO NACIONAL POR SECTOR DE 1993 A PRECIOS CONSTANTES (ERSTRUCTURA PORCENTUAL).</a:t>
            </a:r>
          </a:p>
        </c:rich>
      </c:tx>
      <c:layout>
        <c:manualLayout>
          <c:xMode val="edge"/>
          <c:yMode val="edge"/>
          <c:x val="0"/>
          <c:y val="4.968944099378882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
          <c:y val="0.5185185185185186"/>
          <c:w val="0"/>
          <c:h val="3.7037037037037056E-2"/>
        </c:manualLayout>
      </c:layout>
      <c:pie3DChart>
        <c:varyColors val="1"/>
        <c:ser>
          <c:idx val="0"/>
          <c:order val="0"/>
          <c:tx>
            <c:strRef>
              <c:f>GRAF.2.2!#REF!</c:f>
              <c:strCache>
                <c:ptCount val="1"/>
                <c:pt idx="0">
                  <c:v>#¡REF!</c:v>
                </c:pt>
              </c:strCache>
            </c:strRef>
          </c:tx>
          <c:spPr>
            <a:solidFill>
              <a:srgbClr val="9999FF"/>
            </a:solidFill>
            <a:ln w="12700">
              <a:solidFill>
                <a:srgbClr val="000000"/>
              </a:solidFill>
              <a:prstDash val="solid"/>
            </a:ln>
          </c:spPr>
          <c:explosion val="25"/>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dLbls>
          <c:showLegendKey val="0"/>
          <c:showVal val="1"/>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es-MX"/>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
          <c:y val="4.9689440993788823E-2"/>
        </c:manualLayout>
      </c:layout>
      <c:overlay val="0"/>
      <c:spPr>
        <a:noFill/>
        <a:ln w="25400">
          <a:noFill/>
        </a:ln>
      </c:spPr>
      <c:txPr>
        <a:bodyPr/>
        <a:lstStyle/>
        <a:p>
          <a:pPr>
            <a:defRPr sz="200" b="0" i="0" u="none" strike="noStrike" baseline="0">
              <a:solidFill>
                <a:srgbClr val="000000"/>
              </a:solidFill>
              <a:latin typeface="Arial"/>
              <a:ea typeface="Arial"/>
              <a:cs typeface="Arial"/>
            </a:defRPr>
          </a:pPr>
          <a:endParaRPr lang="es-MX"/>
        </a:p>
      </c:txPr>
    </c:title>
    <c:autoTitleDeleted val="0"/>
    <c:plotArea>
      <c:layout/>
      <c:pieChart>
        <c:varyColors val="1"/>
        <c:ser>
          <c:idx val="0"/>
          <c:order val="0"/>
          <c:tx>
            <c:strRef>
              <c:f>GRAF.2.2!#REF!</c:f>
              <c:strCache>
                <c:ptCount val="1"/>
                <c:pt idx="0">
                  <c:v>#¡REF!</c:v>
                </c:pt>
              </c:strCache>
            </c:strRef>
          </c:tx>
          <c:spPr>
            <a:solidFill>
              <a:srgbClr val="9999FF"/>
            </a:solidFill>
            <a:ln w="12700">
              <a:solidFill>
                <a:srgbClr val="000000"/>
              </a:solidFill>
              <a:prstDash val="solid"/>
            </a:ln>
          </c:spPr>
          <c:explosion val="25"/>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1"/>
          <c:order val="1"/>
          <c:tx>
            <c:strRef>
              <c:f>GRAF.2.2!#REF!</c:f>
              <c:strCache>
                <c:ptCount val="1"/>
                <c:pt idx="0">
                  <c:v>#¡REF!</c:v>
                </c:pt>
              </c:strCache>
            </c:strRef>
          </c:tx>
          <c:spPr>
            <a:solidFill>
              <a:srgbClr val="993366"/>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2"/>
          <c:order val="2"/>
          <c:tx>
            <c:strRef>
              <c:f>GRAF.2.2!#REF!</c:f>
              <c:strCache>
                <c:ptCount val="1"/>
                <c:pt idx="0">
                  <c:v>#¡REF!</c:v>
                </c:pt>
              </c:strCache>
            </c:strRef>
          </c:tx>
          <c:spPr>
            <a:solidFill>
              <a:srgbClr val="FFFFCC"/>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3"/>
          <c:order val="3"/>
          <c:tx>
            <c:strRef>
              <c:f>GRAF.2.2!#REF!</c:f>
              <c:strCache>
                <c:ptCount val="1"/>
                <c:pt idx="0">
                  <c:v>#¡REF!</c:v>
                </c:pt>
              </c:strCache>
            </c:strRef>
          </c:tx>
          <c:spPr>
            <a:solidFill>
              <a:srgbClr val="CCFFFF"/>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4"/>
          <c:order val="4"/>
          <c:tx>
            <c:strRef>
              <c:f>GRAF.2.2!#REF!</c:f>
              <c:strCache>
                <c:ptCount val="1"/>
                <c:pt idx="0">
                  <c:v>#¡REF!</c:v>
                </c:pt>
              </c:strCache>
            </c:strRef>
          </c:tx>
          <c:spPr>
            <a:solidFill>
              <a:srgbClr val="660066"/>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5"/>
          <c:order val="5"/>
          <c:tx>
            <c:strRef>
              <c:f>GRAF.2.2!#REF!</c:f>
              <c:strCache>
                <c:ptCount val="1"/>
                <c:pt idx="0">
                  <c:v>#¡REF!</c:v>
                </c:pt>
              </c:strCache>
            </c:strRef>
          </c:tx>
          <c:spPr>
            <a:solidFill>
              <a:srgbClr val="FF8080"/>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6"/>
          <c:order val="6"/>
          <c:tx>
            <c:strRef>
              <c:f>GRAF.2.2!#REF!</c:f>
              <c:strCache>
                <c:ptCount val="1"/>
                <c:pt idx="0">
                  <c:v>#¡REF!</c:v>
                </c:pt>
              </c:strCache>
            </c:strRef>
          </c:tx>
          <c:spPr>
            <a:solidFill>
              <a:srgbClr val="0066CC"/>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7"/>
          <c:order val="7"/>
          <c:tx>
            <c:strRef>
              <c:f>GRAF.2.2!#REF!</c:f>
              <c:strCache>
                <c:ptCount val="1"/>
                <c:pt idx="0">
                  <c:v>#¡REF!</c:v>
                </c:pt>
              </c:strCache>
            </c:strRef>
          </c:tx>
          <c:spPr>
            <a:solidFill>
              <a:srgbClr val="CCCCFF"/>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ser>
          <c:idx val="8"/>
          <c:order val="8"/>
          <c:tx>
            <c:strRef>
              <c:f>GRAF.2.2!#REF!</c:f>
              <c:strCache>
                <c:ptCount val="1"/>
                <c:pt idx="0">
                  <c:v>#¡REF!</c:v>
                </c:pt>
              </c:strCache>
            </c:strRef>
          </c:tx>
          <c:spPr>
            <a:solidFill>
              <a:srgbClr val="000080"/>
            </a:solidFill>
            <a:ln w="12700">
              <a:solidFill>
                <a:srgbClr val="000000"/>
              </a:solidFill>
              <a:prstDash val="solid"/>
            </a:ln>
          </c:spPr>
          <c:explosion val="25"/>
          <c:dPt>
            <c:idx val="0"/>
            <c:bubble3D val="0"/>
            <c:spPr>
              <a:solidFill>
                <a:srgbClr val="9999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1"/>
          </c:dLbls>
          <c:cat>
            <c:numRef>
              <c:f>GRAF.2.2!#REF!</c:f>
              <c:numCache>
                <c:formatCode>General</c:formatCode>
                <c:ptCount val="1"/>
                <c:pt idx="0">
                  <c:v>1</c:v>
                </c:pt>
              </c:numCache>
            </c:numRef>
          </c:cat>
          <c:val>
            <c:numRef>
              <c:f>GRAF.2.2!#REF!</c:f>
              <c:numCache>
                <c:formatCode>General</c:formatCode>
                <c:ptCount val="1"/>
                <c:pt idx="0">
                  <c:v>1</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es-MX"/>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Narrow"/>
                <a:ea typeface="Arial Narrow"/>
                <a:cs typeface="Arial Narrow"/>
              </a:defRPr>
            </a:pPr>
            <a:r>
              <a:rPr lang="es-MX" sz="1300" b="0">
                <a:latin typeface="Gotham Medium" pitchFamily="2" charset="0"/>
              </a:rPr>
              <a:t>Producto Interno Bruto Estatal 
de 2003 a 2013</a:t>
            </a:r>
            <a:r>
              <a:rPr lang="es-MX"/>
              <a:t>
</a:t>
            </a:r>
            <a:r>
              <a:rPr lang="es-MX" sz="1200" b="0">
                <a:latin typeface="Gotham Book" pitchFamily="2" charset="0"/>
              </a:rPr>
              <a:t>(Millones de pesos)</a:t>
            </a:r>
            <a:r>
              <a:rPr lang="es-MX"/>
              <a:t>
</a:t>
            </a:r>
          </a:p>
        </c:rich>
      </c:tx>
      <c:layout>
        <c:manualLayout>
          <c:xMode val="edge"/>
          <c:yMode val="edge"/>
          <c:x val="0.366115953063119"/>
          <c:y val="3.1893004115226338E-2"/>
        </c:manualLayout>
      </c:layout>
      <c:overlay val="0"/>
      <c:spPr>
        <a:noFill/>
        <a:ln w="25400">
          <a:noFill/>
        </a:ln>
      </c:spPr>
    </c:title>
    <c:autoTitleDeleted val="0"/>
    <c:plotArea>
      <c:layout>
        <c:manualLayout>
          <c:layoutTarget val="inner"/>
          <c:xMode val="edge"/>
          <c:yMode val="edge"/>
          <c:x val="0.15804719155727148"/>
          <c:y val="0.20011834319526781"/>
          <c:w val="0.6501869668293131"/>
          <c:h val="0.60418145956607883"/>
        </c:manualLayout>
      </c:layout>
      <c:lineChart>
        <c:grouping val="stacked"/>
        <c:varyColors val="0"/>
        <c:ser>
          <c:idx val="0"/>
          <c:order val="0"/>
          <c:tx>
            <c:strRef>
              <c:f>'CUADRO2.2EC'!$A$6</c:f>
              <c:strCache>
                <c:ptCount val="1"/>
                <c:pt idx="0">
                  <c:v>Producto Interno Bruto a precios de mercado E/</c:v>
                </c:pt>
              </c:strCache>
            </c:strRef>
          </c:tx>
          <c:spPr>
            <a:ln w="25400">
              <a:solidFill>
                <a:srgbClr val="000000"/>
              </a:solidFill>
              <a:prstDash val="solid"/>
            </a:ln>
          </c:spPr>
          <c:marker>
            <c:symbol val="none"/>
          </c:marker>
          <c:cat>
            <c:strRef>
              <c:f>'CUADRO2.2EC'!$B$5:$L$5</c:f>
              <c:strCache>
                <c:ptCount val="11"/>
                <c:pt idx="0">
                  <c:v>2003</c:v>
                </c:pt>
                <c:pt idx="1">
                  <c:v>2004</c:v>
                </c:pt>
                <c:pt idx="2">
                  <c:v>2005</c:v>
                </c:pt>
                <c:pt idx="3">
                  <c:v>2006</c:v>
                </c:pt>
                <c:pt idx="4">
                  <c:v>2007</c:v>
                </c:pt>
                <c:pt idx="5">
                  <c:v>2008</c:v>
                </c:pt>
                <c:pt idx="6">
                  <c:v>2009</c:v>
                </c:pt>
                <c:pt idx="7">
                  <c:v>2010</c:v>
                </c:pt>
                <c:pt idx="8">
                  <c:v>2011</c:v>
                </c:pt>
                <c:pt idx="9">
                  <c:v>2012</c:v>
                </c:pt>
                <c:pt idx="10">
                  <c:v>2013 E/</c:v>
                </c:pt>
              </c:strCache>
            </c:strRef>
          </c:cat>
          <c:val>
            <c:numRef>
              <c:f>'CUADRO2.2EC'!$B$6:$L$6</c:f>
              <c:numCache>
                <c:formatCode>###\ ###\ ###.0</c:formatCode>
                <c:ptCount val="11"/>
                <c:pt idx="0">
                  <c:v>710104.61174118984</c:v>
                </c:pt>
                <c:pt idx="1">
                  <c:v>780722.70962057426</c:v>
                </c:pt>
                <c:pt idx="2">
                  <c:v>851717.55403585604</c:v>
                </c:pt>
                <c:pt idx="3">
                  <c:v>934557.71498987882</c:v>
                </c:pt>
                <c:pt idx="4">
                  <c:v>1018593.6280026014</c:v>
                </c:pt>
                <c:pt idx="5">
                  <c:v>1086260.88731642</c:v>
                </c:pt>
                <c:pt idx="6">
                  <c:v>1116549.6757353432</c:v>
                </c:pt>
                <c:pt idx="7">
                  <c:v>1241995.9527973542</c:v>
                </c:pt>
                <c:pt idx="8">
                  <c:v>1336660.6279146902</c:v>
                </c:pt>
                <c:pt idx="9">
                  <c:v>1434472.2690469136</c:v>
                </c:pt>
                <c:pt idx="10">
                  <c:v>1481405.7015913243</c:v>
                </c:pt>
              </c:numCache>
            </c:numRef>
          </c:val>
          <c:smooth val="1"/>
        </c:ser>
        <c:dLbls>
          <c:showLegendKey val="0"/>
          <c:showVal val="0"/>
          <c:showCatName val="0"/>
          <c:showSerName val="0"/>
          <c:showPercent val="0"/>
          <c:showBubbleSize val="0"/>
        </c:dLbls>
        <c:marker val="1"/>
        <c:smooth val="0"/>
        <c:axId val="125707392"/>
        <c:axId val="125708928"/>
      </c:lineChart>
      <c:catAx>
        <c:axId val="125707392"/>
        <c:scaling>
          <c:orientation val="minMax"/>
        </c:scaling>
        <c:delete val="0"/>
        <c:axPos val="b"/>
        <c:numFmt formatCode="0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5708928"/>
        <c:crosses val="autoZero"/>
        <c:auto val="1"/>
        <c:lblAlgn val="ctr"/>
        <c:lblOffset val="100"/>
        <c:tickLblSkip val="1"/>
        <c:tickMarkSkip val="1"/>
        <c:noMultiLvlLbl val="0"/>
      </c:catAx>
      <c:valAx>
        <c:axId val="125708928"/>
        <c:scaling>
          <c:orientation val="minMax"/>
          <c:min val="600000"/>
        </c:scaling>
        <c:delete val="0"/>
        <c:axPos val="l"/>
        <c:numFmt formatCode="#\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5707392"/>
        <c:crosses val="autoZero"/>
        <c:crossBetween val="between"/>
      </c:valAx>
      <c:spPr>
        <a:noFill/>
        <a:ln w="25400">
          <a:noFill/>
        </a:ln>
      </c:spPr>
    </c:plotArea>
    <c:plotVisOnly val="1"/>
    <c:dispBlanksAs val="zero"/>
    <c:showDLblsOverMax val="0"/>
  </c:chart>
  <c:spPr>
    <a:noFill/>
    <a:ln w="9525">
      <a:noFill/>
    </a:ln>
  </c:spPr>
  <c:txPr>
    <a:bodyPr/>
    <a:lstStyle/>
    <a:p>
      <a:pPr>
        <a:defRPr sz="2025"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a:ea typeface="Arial Narrow"/>
                <a:cs typeface="Arial Narrow"/>
              </a:defRPr>
            </a:pPr>
            <a:r>
              <a:rPr lang="es-MX"/>
              <a:t>PRODUCTO INTERNO BRUTO</a:t>
            </a:r>
          </a:p>
        </c:rich>
      </c:tx>
      <c:layout>
        <c:manualLayout>
          <c:xMode val="edge"/>
          <c:yMode val="edge"/>
          <c:x val="0.2788671023965143"/>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5647872"/>
        <c:axId val="125670144"/>
      </c:lineChart>
      <c:catAx>
        <c:axId val="125647872"/>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670144"/>
        <c:crosses val="autoZero"/>
        <c:auto val="1"/>
        <c:lblAlgn val="ctr"/>
        <c:lblOffset val="100"/>
        <c:tickLblSkip val="1"/>
        <c:tickMarkSkip val="1"/>
        <c:noMultiLvlLbl val="0"/>
      </c:catAx>
      <c:valAx>
        <c:axId val="125670144"/>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647872"/>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17543859648973"/>
          <c:y val="0"/>
        </c:manualLayout>
      </c:layout>
      <c:overlay val="0"/>
      <c:spPr>
        <a:noFill/>
        <a:ln w="25400">
          <a:noFill/>
        </a:ln>
      </c:spPr>
      <c:txPr>
        <a:bodyPr/>
        <a:lstStyle/>
        <a:p>
          <a:pPr>
            <a:defRPr sz="1300" b="1" i="0" u="none" strike="noStrike" baseline="0">
              <a:solidFill>
                <a:srgbClr val="000000"/>
              </a:solidFill>
              <a:latin typeface="Arial Narrow"/>
              <a:ea typeface="Arial Narrow"/>
              <a:cs typeface="Arial Narrow"/>
            </a:defRPr>
          </a:pPr>
          <a:endParaRPr lang="es-MX"/>
        </a:p>
      </c:tx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5453056"/>
        <c:axId val="125454592"/>
      </c:lineChart>
      <c:catAx>
        <c:axId val="125453056"/>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454592"/>
        <c:crosses val="autoZero"/>
        <c:auto val="1"/>
        <c:lblAlgn val="ctr"/>
        <c:lblOffset val="100"/>
        <c:tickLblSkip val="1"/>
        <c:tickMarkSkip val="1"/>
        <c:noMultiLvlLbl val="0"/>
      </c:catAx>
      <c:valAx>
        <c:axId val="125454592"/>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453056"/>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a:ea typeface="Arial Narrow"/>
                <a:cs typeface="Arial Narrow"/>
              </a:defRPr>
            </a:pPr>
            <a:r>
              <a:rPr lang="es-MX"/>
              <a:t>AGROPECUARIO, SILVICULTURA Y PESCA</a:t>
            </a:r>
          </a:p>
        </c:rich>
      </c:tx>
      <c:layout>
        <c:manualLayout>
          <c:xMode val="edge"/>
          <c:yMode val="edge"/>
          <c:x val="0.18709677419354839"/>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5475072"/>
        <c:axId val="125493248"/>
      </c:lineChart>
      <c:catAx>
        <c:axId val="125475072"/>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493248"/>
        <c:crosses val="autoZero"/>
        <c:auto val="1"/>
        <c:lblAlgn val="ctr"/>
        <c:lblOffset val="100"/>
        <c:tickLblSkip val="1"/>
        <c:tickMarkSkip val="1"/>
        <c:noMultiLvlLbl val="0"/>
      </c:catAx>
      <c:valAx>
        <c:axId val="125493248"/>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475072"/>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635193133047407"/>
          <c:y val="0"/>
        </c:manualLayout>
      </c:layout>
      <c:overlay val="0"/>
      <c:spPr>
        <a:noFill/>
        <a:ln w="25400">
          <a:noFill/>
        </a:ln>
      </c:spPr>
      <c:txPr>
        <a:bodyPr/>
        <a:lstStyle/>
        <a:p>
          <a:pPr>
            <a:defRPr sz="1300" b="1" i="0" u="none" strike="noStrike" baseline="0">
              <a:solidFill>
                <a:srgbClr val="000000"/>
              </a:solidFill>
              <a:latin typeface="Arial Narrow"/>
              <a:ea typeface="Arial Narrow"/>
              <a:cs typeface="Arial Narrow"/>
            </a:defRPr>
          </a:pPr>
          <a:endParaRPr lang="es-MX"/>
        </a:p>
      </c:tx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25390848"/>
        <c:axId val="125392384"/>
      </c:lineChart>
      <c:catAx>
        <c:axId val="12539084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392384"/>
        <c:crosses val="autoZero"/>
        <c:auto val="1"/>
        <c:lblAlgn val="ctr"/>
        <c:lblOffset val="100"/>
        <c:tickLblSkip val="1"/>
        <c:tickMarkSkip val="1"/>
        <c:noMultiLvlLbl val="0"/>
      </c:catAx>
      <c:valAx>
        <c:axId val="125392384"/>
        <c:scaling>
          <c:orientation val="minMax"/>
        </c:scaling>
        <c:delete val="0"/>
        <c:axPos val="l"/>
        <c:majorGridlines>
          <c:spPr>
            <a:ln w="12700">
              <a:solidFill>
                <a:srgbClr val="FFFFFF"/>
              </a:solidFill>
              <a:prstDash val="solid"/>
            </a:ln>
          </c:spPr>
        </c:majorGridlines>
        <c:title>
          <c:tx>
            <c:rich>
              <a:bodyPr rot="0" vert="wordArtVert"/>
              <a:lstStyle/>
              <a:p>
                <a:pPr algn="ctr">
                  <a:defRPr sz="800" b="0"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s-MX"/>
          </a:p>
        </c:txPr>
        <c:crossAx val="125390848"/>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Producto Interno Bruto 
</a:t>
            </a:r>
          </a:p>
        </c:rich>
      </c:tx>
      <c:layout>
        <c:manualLayout>
          <c:xMode val="edge"/>
          <c:yMode val="edge"/>
          <c:x val="0.26609286566451917"/>
          <c:y val="3.690050938754607E-2"/>
        </c:manualLayout>
      </c:layout>
      <c:overlay val="0"/>
      <c:spPr>
        <a:noFill/>
        <a:ln w="25400">
          <a:noFill/>
        </a:ln>
      </c:spPr>
    </c:title>
    <c:autoTitleDeleted val="0"/>
    <c:plotArea>
      <c:layout>
        <c:manualLayout>
          <c:layoutTarget val="inner"/>
          <c:xMode val="edge"/>
          <c:yMode val="edge"/>
          <c:x val="6.2988117394416607E-2"/>
          <c:y val="0.14476007572224203"/>
          <c:w val="0.86276592698639964"/>
          <c:h val="0.54243542435424352"/>
        </c:manualLayout>
      </c:layout>
      <c:lineChart>
        <c:grouping val="stacked"/>
        <c:varyColors val="0"/>
        <c:ser>
          <c:idx val="0"/>
          <c:order val="0"/>
          <c:tx>
            <c:strRef>
              <c:f>'CUADRO2.2.1EC'!$A$6</c:f>
              <c:strCache>
                <c:ptCount val="1"/>
                <c:pt idx="0">
                  <c:v>Producto Interno Bruto a precios de mercado E/</c:v>
                </c:pt>
              </c:strCache>
            </c:strRef>
          </c:tx>
          <c:spPr>
            <a:ln w="25400">
              <a:solidFill>
                <a:srgbClr val="000000"/>
              </a:solidFill>
              <a:prstDash val="solid"/>
            </a:ln>
          </c:spPr>
          <c:marker>
            <c:symbol val="none"/>
          </c:marker>
          <c:cat>
            <c:strRef>
              <c:f>'CUADRO2.2.1EC'!$B$5:$K$5</c:f>
              <c:strCache>
                <c:ptCount val="10"/>
                <c:pt idx="0">
                  <c:v>2004</c:v>
                </c:pt>
                <c:pt idx="1">
                  <c:v>2005</c:v>
                </c:pt>
                <c:pt idx="2">
                  <c:v>2006</c:v>
                </c:pt>
                <c:pt idx="3">
                  <c:v>2007</c:v>
                </c:pt>
                <c:pt idx="4">
                  <c:v>2008</c:v>
                </c:pt>
                <c:pt idx="5">
                  <c:v>2009</c:v>
                </c:pt>
                <c:pt idx="6">
                  <c:v>2010</c:v>
                </c:pt>
                <c:pt idx="7">
                  <c:v>2011</c:v>
                </c:pt>
                <c:pt idx="8">
                  <c:v>2012</c:v>
                </c:pt>
                <c:pt idx="9">
                  <c:v>2013 E/</c:v>
                </c:pt>
              </c:strCache>
            </c:strRef>
          </c:cat>
          <c:val>
            <c:numRef>
              <c:f>'CUADRO2.2.1EC'!$B$6:$K$6</c:f>
              <c:numCache>
                <c:formatCode>##\ ###\ ##0.0;\-##\ ###\ ##0.0</c:formatCode>
                <c:ptCount val="10"/>
                <c:pt idx="0">
                  <c:v>9.944745705316226</c:v>
                </c:pt>
                <c:pt idx="1">
                  <c:v>9.0934775612950602</c:v>
                </c:pt>
                <c:pt idx="2">
                  <c:v>9.7262479282580685</c:v>
                </c:pt>
                <c:pt idx="3">
                  <c:v>8.992051712251147</c:v>
                </c:pt>
                <c:pt idx="4">
                  <c:v>6.6432046552765023</c:v>
                </c:pt>
                <c:pt idx="5">
                  <c:v>2.7883530349464225</c:v>
                </c:pt>
                <c:pt idx="6">
                  <c:v>11.235172047261921</c:v>
                </c:pt>
                <c:pt idx="7">
                  <c:v>7.6219793554175519</c:v>
                </c:pt>
                <c:pt idx="8">
                  <c:v>7.3176121963596907</c:v>
                </c:pt>
                <c:pt idx="9">
                  <c:v>3.2718257129915829</c:v>
                </c:pt>
              </c:numCache>
            </c:numRef>
          </c:val>
          <c:smooth val="1"/>
        </c:ser>
        <c:dLbls>
          <c:showLegendKey val="0"/>
          <c:showVal val="0"/>
          <c:showCatName val="0"/>
          <c:showSerName val="0"/>
          <c:showPercent val="0"/>
          <c:showBubbleSize val="0"/>
        </c:dLbls>
        <c:marker val="1"/>
        <c:smooth val="0"/>
        <c:axId val="125408768"/>
        <c:axId val="125410304"/>
      </c:lineChart>
      <c:catAx>
        <c:axId val="12540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5410304"/>
        <c:crosses val="autoZero"/>
        <c:auto val="1"/>
        <c:lblAlgn val="ctr"/>
        <c:lblOffset val="100"/>
        <c:tickLblSkip val="1"/>
        <c:tickMarkSkip val="1"/>
        <c:noMultiLvlLbl val="0"/>
      </c:catAx>
      <c:valAx>
        <c:axId val="12541030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5408768"/>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Agropecuario</a:t>
            </a:r>
          </a:p>
        </c:rich>
      </c:tx>
      <c:layout>
        <c:manualLayout>
          <c:xMode val="edge"/>
          <c:yMode val="edge"/>
          <c:x val="0.37986642380085001"/>
          <c:y val="6.4736890406181746E-2"/>
        </c:manualLayout>
      </c:layout>
      <c:overlay val="0"/>
      <c:spPr>
        <a:noFill/>
        <a:ln w="25400">
          <a:noFill/>
        </a:ln>
      </c:spPr>
    </c:title>
    <c:autoTitleDeleted val="0"/>
    <c:plotArea>
      <c:layout>
        <c:manualLayout>
          <c:layoutTarget val="inner"/>
          <c:xMode val="edge"/>
          <c:yMode val="edge"/>
          <c:x val="7.1101740697713328E-2"/>
          <c:y val="0.18382352941176472"/>
          <c:w val="0.85617103872945144"/>
          <c:h val="0.6654411764705972"/>
        </c:manualLayout>
      </c:layout>
      <c:lineChart>
        <c:grouping val="stacked"/>
        <c:varyColors val="0"/>
        <c:ser>
          <c:idx val="0"/>
          <c:order val="0"/>
          <c:tx>
            <c:strRef>
              <c:f>'CUADRO2.2.1EC'!$A$8</c:f>
              <c:strCache>
                <c:ptCount val="1"/>
                <c:pt idx="0">
                  <c:v>Agricultura, cría y explotación de animales, aprovechamiento forestal, pesca y caza</c:v>
                </c:pt>
              </c:strCache>
            </c:strRef>
          </c:tx>
          <c:spPr>
            <a:ln w="25400">
              <a:solidFill>
                <a:srgbClr val="000000"/>
              </a:solidFill>
              <a:prstDash val="solid"/>
            </a:ln>
          </c:spPr>
          <c:marker>
            <c:symbol val="none"/>
          </c:marker>
          <c:cat>
            <c:strRef>
              <c:f>'CUADRO2.2.1EC'!$B$5:$K$5</c:f>
              <c:strCache>
                <c:ptCount val="10"/>
                <c:pt idx="0">
                  <c:v>2004</c:v>
                </c:pt>
                <c:pt idx="1">
                  <c:v>2005</c:v>
                </c:pt>
                <c:pt idx="2">
                  <c:v>2006</c:v>
                </c:pt>
                <c:pt idx="3">
                  <c:v>2007</c:v>
                </c:pt>
                <c:pt idx="4">
                  <c:v>2008</c:v>
                </c:pt>
                <c:pt idx="5">
                  <c:v>2009</c:v>
                </c:pt>
                <c:pt idx="6">
                  <c:v>2010</c:v>
                </c:pt>
                <c:pt idx="7">
                  <c:v>2011</c:v>
                </c:pt>
                <c:pt idx="8">
                  <c:v>2012</c:v>
                </c:pt>
                <c:pt idx="9">
                  <c:v>2013 E/</c:v>
                </c:pt>
              </c:strCache>
            </c:strRef>
          </c:cat>
          <c:val>
            <c:numRef>
              <c:f>'CUADRO2.2.1EC'!$B$8:$K$8</c:f>
              <c:numCache>
                <c:formatCode>##\ ###\ ##0.0;\-##\ ###\ ##0.0</c:formatCode>
                <c:ptCount val="10"/>
                <c:pt idx="0">
                  <c:v>5.1576935291482995</c:v>
                </c:pt>
                <c:pt idx="1">
                  <c:v>5.6030541359340935</c:v>
                </c:pt>
                <c:pt idx="2">
                  <c:v>13.744957830885763</c:v>
                </c:pt>
                <c:pt idx="3">
                  <c:v>18.388388912932886</c:v>
                </c:pt>
                <c:pt idx="4">
                  <c:v>-2.0806029829215755</c:v>
                </c:pt>
                <c:pt idx="5">
                  <c:v>-6.55728643527973</c:v>
                </c:pt>
                <c:pt idx="6">
                  <c:v>5.8715134467932639</c:v>
                </c:pt>
                <c:pt idx="7">
                  <c:v>-8.4145495735470366</c:v>
                </c:pt>
                <c:pt idx="8">
                  <c:v>24.751086510467644</c:v>
                </c:pt>
                <c:pt idx="9">
                  <c:v>10.23865902616874</c:v>
                </c:pt>
              </c:numCache>
            </c:numRef>
          </c:val>
          <c:smooth val="1"/>
        </c:ser>
        <c:dLbls>
          <c:showLegendKey val="0"/>
          <c:showVal val="0"/>
          <c:showCatName val="0"/>
          <c:showSerName val="0"/>
          <c:showPercent val="0"/>
          <c:showBubbleSize val="0"/>
        </c:dLbls>
        <c:marker val="1"/>
        <c:smooth val="0"/>
        <c:axId val="125512320"/>
        <c:axId val="125514112"/>
      </c:lineChart>
      <c:catAx>
        <c:axId val="12551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5514112"/>
        <c:crosses val="autoZero"/>
        <c:auto val="1"/>
        <c:lblAlgn val="ctr"/>
        <c:lblOffset val="100"/>
        <c:tickLblSkip val="1"/>
        <c:tickMarkSkip val="1"/>
        <c:noMultiLvlLbl val="0"/>
      </c:catAx>
      <c:valAx>
        <c:axId val="1255141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5512320"/>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437718921498452"/>
          <c:y val="3.6764705882352942E-2"/>
        </c:manualLayout>
      </c:layout>
      <c:overlay val="0"/>
      <c:spPr>
        <a:noFill/>
        <a:ln w="25400">
          <a:noFill/>
        </a:ln>
      </c:spPr>
      <c:txPr>
        <a:bodyPr/>
        <a:lstStyle/>
        <a:p>
          <a:pPr>
            <a:defRPr sz="1500" b="0" i="0" u="none" strike="noStrike" baseline="0">
              <a:solidFill>
                <a:srgbClr val="000000"/>
              </a:solidFill>
              <a:latin typeface="Gotham Medium" pitchFamily="2" charset="0"/>
              <a:ea typeface="Arial Narrow"/>
              <a:cs typeface="Arial Narrow"/>
            </a:defRPr>
          </a:pPr>
          <a:endParaRPr lang="es-MX"/>
        </a:p>
      </c:txPr>
    </c:title>
    <c:autoTitleDeleted val="0"/>
    <c:plotArea>
      <c:layout>
        <c:manualLayout>
          <c:layoutTarget val="inner"/>
          <c:xMode val="edge"/>
          <c:yMode val="edge"/>
          <c:x val="6.0530470054879514E-2"/>
          <c:y val="0.18750000000000044"/>
          <c:w val="0.85845306609401095"/>
          <c:h val="0.74264705882353543"/>
        </c:manualLayout>
      </c:layout>
      <c:lineChart>
        <c:grouping val="stacked"/>
        <c:varyColors val="0"/>
        <c:ser>
          <c:idx val="0"/>
          <c:order val="0"/>
          <c:tx>
            <c:strRef>
              <c:f>'CUADRO2.2.1EC'!$A$9</c:f>
              <c:strCache>
                <c:ptCount val="1"/>
                <c:pt idx="0">
                  <c:v>Industria</c:v>
                </c:pt>
              </c:strCache>
            </c:strRef>
          </c:tx>
          <c:spPr>
            <a:ln w="25400">
              <a:solidFill>
                <a:srgbClr val="000000"/>
              </a:solidFill>
              <a:prstDash val="solid"/>
            </a:ln>
          </c:spPr>
          <c:marker>
            <c:symbol val="none"/>
          </c:marker>
          <c:cat>
            <c:strRef>
              <c:f>'CUADRO2.2.1EC'!$B$5:$K$5</c:f>
              <c:strCache>
                <c:ptCount val="10"/>
                <c:pt idx="0">
                  <c:v>2004</c:v>
                </c:pt>
                <c:pt idx="1">
                  <c:v>2005</c:v>
                </c:pt>
                <c:pt idx="2">
                  <c:v>2006</c:v>
                </c:pt>
                <c:pt idx="3">
                  <c:v>2007</c:v>
                </c:pt>
                <c:pt idx="4">
                  <c:v>2008</c:v>
                </c:pt>
                <c:pt idx="5">
                  <c:v>2009</c:v>
                </c:pt>
                <c:pt idx="6">
                  <c:v>2010</c:v>
                </c:pt>
                <c:pt idx="7">
                  <c:v>2011</c:v>
                </c:pt>
                <c:pt idx="8">
                  <c:v>2012</c:v>
                </c:pt>
                <c:pt idx="9">
                  <c:v>2013 E/</c:v>
                </c:pt>
              </c:strCache>
            </c:strRef>
          </c:cat>
          <c:val>
            <c:numRef>
              <c:f>'CUADRO2.2.1EC'!$B$9:$K$9</c:f>
              <c:numCache>
                <c:formatCode>##\ ###\ ##0.0;\-##\ ###\ ##0.0</c:formatCode>
                <c:ptCount val="10"/>
                <c:pt idx="0">
                  <c:v>11.240946471022962</c:v>
                </c:pt>
                <c:pt idx="1">
                  <c:v>8.5442060973896616</c:v>
                </c:pt>
                <c:pt idx="2">
                  <c:v>9.1035682879888604</c:v>
                </c:pt>
                <c:pt idx="3">
                  <c:v>7.8667737671991311</c:v>
                </c:pt>
                <c:pt idx="4">
                  <c:v>6.9517774279714395</c:v>
                </c:pt>
                <c:pt idx="5">
                  <c:v>0.3153819380967704</c:v>
                </c:pt>
                <c:pt idx="6">
                  <c:v>16.834191830287203</c:v>
                </c:pt>
                <c:pt idx="7">
                  <c:v>6.9475305263260845</c:v>
                </c:pt>
                <c:pt idx="8">
                  <c:v>5.9589701391972838</c:v>
                </c:pt>
                <c:pt idx="9">
                  <c:v>-0.89893841387320705</c:v>
                </c:pt>
              </c:numCache>
            </c:numRef>
          </c:val>
          <c:smooth val="1"/>
        </c:ser>
        <c:dLbls>
          <c:showLegendKey val="0"/>
          <c:showVal val="0"/>
          <c:showCatName val="0"/>
          <c:showSerName val="0"/>
          <c:showPercent val="0"/>
          <c:showBubbleSize val="0"/>
        </c:dLbls>
        <c:marker val="1"/>
        <c:smooth val="0"/>
        <c:axId val="125562880"/>
        <c:axId val="125564416"/>
      </c:lineChart>
      <c:catAx>
        <c:axId val="12556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5564416"/>
        <c:crosses val="autoZero"/>
        <c:auto val="1"/>
        <c:lblAlgn val="ctr"/>
        <c:lblOffset val="100"/>
        <c:tickLblSkip val="1"/>
        <c:tickMarkSkip val="1"/>
        <c:noMultiLvlLbl val="0"/>
      </c:catAx>
      <c:valAx>
        <c:axId val="12556441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5562880"/>
        <c:crosses val="autoZero"/>
        <c:crossBetween val="between"/>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Gotham Medium" pitchFamily="2" charset="0"/>
                <a:ea typeface="Arial Narrow"/>
                <a:cs typeface="Arial Narrow"/>
              </a:defRPr>
            </a:pPr>
            <a:r>
              <a:rPr lang="es-MX" sz="1500">
                <a:latin typeface="Gotham Medium" pitchFamily="2" charset="0"/>
              </a:rPr>
              <a:t>Producto Interno Bruto
</a:t>
            </a:r>
          </a:p>
        </c:rich>
      </c:tx>
      <c:layout>
        <c:manualLayout>
          <c:xMode val="edge"/>
          <c:yMode val="edge"/>
          <c:x val="0.28703700498976092"/>
          <c:y val="3.8759681355620024E-2"/>
        </c:manualLayout>
      </c:layout>
      <c:overlay val="0"/>
      <c:spPr>
        <a:noFill/>
        <a:ln w="25400">
          <a:noFill/>
        </a:ln>
      </c:spPr>
    </c:title>
    <c:autoTitleDeleted val="0"/>
    <c:plotArea>
      <c:layout>
        <c:manualLayout>
          <c:layoutTarget val="inner"/>
          <c:xMode val="edge"/>
          <c:yMode val="edge"/>
          <c:x val="6.7664041994750693E-2"/>
          <c:y val="0.19379918316672576"/>
          <c:w val="0.92076413525232426"/>
          <c:h val="0.73643689603355489"/>
        </c:manualLayout>
      </c:layout>
      <c:lineChart>
        <c:grouping val="stacked"/>
        <c:varyColors val="0"/>
        <c:ser>
          <c:idx val="0"/>
          <c:order val="0"/>
          <c:spPr>
            <a:ln w="25400">
              <a:solidFill>
                <a:srgbClr val="000000"/>
              </a:solidFill>
              <a:prstDash val="solid"/>
            </a:ln>
          </c:spPr>
          <c:marker>
            <c:symbol val="none"/>
          </c:marker>
          <c:cat>
            <c:strRef>
              <c:f>'CUADRO1.1.1N'!$B$7:$K$7</c:f>
              <c:strCache>
                <c:ptCount val="10"/>
                <c:pt idx="0">
                  <c:v>2004</c:v>
                </c:pt>
                <c:pt idx="1">
                  <c:v>2005</c:v>
                </c:pt>
                <c:pt idx="2">
                  <c:v>2006</c:v>
                </c:pt>
                <c:pt idx="3">
                  <c:v>2007</c:v>
                </c:pt>
                <c:pt idx="4">
                  <c:v>2008</c:v>
                </c:pt>
                <c:pt idx="5">
                  <c:v>2009</c:v>
                </c:pt>
                <c:pt idx="6">
                  <c:v>2010</c:v>
                </c:pt>
                <c:pt idx="7">
                  <c:v>2011</c:v>
                </c:pt>
                <c:pt idx="8">
                  <c:v>2012</c:v>
                </c:pt>
                <c:pt idx="9">
                  <c:v>2013/P</c:v>
                </c:pt>
              </c:strCache>
            </c:strRef>
          </c:cat>
          <c:val>
            <c:numRef>
              <c:f>'CUADRO1.1.1N'!$B$8:$K$8</c:f>
              <c:numCache>
                <c:formatCode>0.0</c:formatCode>
                <c:ptCount val="10"/>
                <c:pt idx="0">
                  <c:v>4.2957156826977316</c:v>
                </c:pt>
                <c:pt idx="1">
                  <c:v>3.0325749160105886</c:v>
                </c:pt>
                <c:pt idx="2">
                  <c:v>5.001384404058018</c:v>
                </c:pt>
                <c:pt idx="3">
                  <c:v>3.1482254254365571</c:v>
                </c:pt>
                <c:pt idx="4">
                  <c:v>1.4002903619027451</c:v>
                </c:pt>
                <c:pt idx="5">
                  <c:v>-4.7003388548841007</c:v>
                </c:pt>
                <c:pt idx="6">
                  <c:v>5.1101984790234756</c:v>
                </c:pt>
                <c:pt idx="7">
                  <c:v>3.9247985181119827</c:v>
                </c:pt>
                <c:pt idx="8">
                  <c:v>4.0293972670095268</c:v>
                </c:pt>
                <c:pt idx="9">
                  <c:v>1.436166712565079</c:v>
                </c:pt>
              </c:numCache>
            </c:numRef>
          </c:val>
          <c:smooth val="1"/>
        </c:ser>
        <c:dLbls>
          <c:showLegendKey val="0"/>
          <c:showVal val="0"/>
          <c:showCatName val="0"/>
          <c:showSerName val="0"/>
          <c:showPercent val="0"/>
          <c:showBubbleSize val="0"/>
        </c:dLbls>
        <c:marker val="1"/>
        <c:smooth val="0"/>
        <c:axId val="111409024"/>
        <c:axId val="111410560"/>
      </c:lineChart>
      <c:catAx>
        <c:axId val="11140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a:cs typeface="Arial"/>
              </a:defRPr>
            </a:pPr>
            <a:endParaRPr lang="es-MX"/>
          </a:p>
        </c:txPr>
        <c:crossAx val="111410560"/>
        <c:crosses val="autoZero"/>
        <c:auto val="1"/>
        <c:lblAlgn val="ctr"/>
        <c:lblOffset val="100"/>
        <c:tickLblSkip val="1"/>
        <c:tickMarkSkip val="1"/>
        <c:noMultiLvlLbl val="0"/>
      </c:catAx>
      <c:valAx>
        <c:axId val="111410560"/>
        <c:scaling>
          <c:orientation val="minMax"/>
          <c:max val="8"/>
          <c:min val="-8"/>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Gotham Book" pitchFamily="2" charset="0"/>
                <a:ea typeface="Arial Narrow"/>
                <a:cs typeface="Arial Narrow"/>
              </a:defRPr>
            </a:pPr>
            <a:endParaRPr lang="es-MX"/>
          </a:p>
        </c:txPr>
        <c:crossAx val="111409024"/>
        <c:crosses val="autoZero"/>
        <c:crossBetween val="between"/>
        <c:majorUnit val="2"/>
        <c:minorUnit val="0.4"/>
      </c:valAx>
      <c:spPr>
        <a:noFill/>
        <a:ln w="25400">
          <a:noFill/>
        </a:ln>
      </c:spPr>
    </c:plotArea>
    <c:plotVisOnly val="1"/>
    <c:dispBlanksAs val="zero"/>
    <c:showDLblsOverMax val="0"/>
  </c:chart>
  <c:spPr>
    <a:noFill/>
    <a:ln w="9525">
      <a:noFill/>
    </a:ln>
  </c:spPr>
  <c:txPr>
    <a:bodyPr/>
    <a:lstStyle/>
    <a:p>
      <a:pPr>
        <a:defRPr sz="8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Gotham Medium" pitchFamily="2" charset="0"/>
                <a:ea typeface="Arial Narrow"/>
                <a:cs typeface="Arial Narrow"/>
              </a:defRPr>
            </a:pPr>
            <a:r>
              <a:rPr lang="es-MX" sz="1500" b="0">
                <a:latin typeface="Gotham Medium" pitchFamily="2" charset="0"/>
              </a:rPr>
              <a:t>Servicios</a:t>
            </a:r>
          </a:p>
        </c:rich>
      </c:tx>
      <c:layout>
        <c:manualLayout>
          <c:xMode val="edge"/>
          <c:yMode val="edge"/>
          <c:x val="0.4485982537119339"/>
          <c:y val="6.5335958005249342E-2"/>
        </c:manualLayout>
      </c:layout>
      <c:overlay val="0"/>
      <c:spPr>
        <a:noFill/>
        <a:ln w="25400">
          <a:noFill/>
        </a:ln>
      </c:spPr>
    </c:title>
    <c:autoTitleDeleted val="0"/>
    <c:plotArea>
      <c:layout>
        <c:manualLayout>
          <c:layoutTarget val="inner"/>
          <c:xMode val="edge"/>
          <c:yMode val="edge"/>
          <c:x val="6.8209078220939259E-2"/>
          <c:y val="0.20955882352941191"/>
          <c:w val="0.85206529764542072"/>
          <c:h val="0.64705882352941846"/>
        </c:manualLayout>
      </c:layout>
      <c:lineChart>
        <c:grouping val="stacked"/>
        <c:varyColors val="0"/>
        <c:ser>
          <c:idx val="0"/>
          <c:order val="0"/>
          <c:tx>
            <c:strRef>
              <c:f>'CUADRO2.2.1EC'!$A$14</c:f>
              <c:strCache>
                <c:ptCount val="1"/>
                <c:pt idx="0">
                  <c:v>Servicios</c:v>
                </c:pt>
              </c:strCache>
            </c:strRef>
          </c:tx>
          <c:spPr>
            <a:ln w="25400">
              <a:solidFill>
                <a:srgbClr val="000000"/>
              </a:solidFill>
              <a:prstDash val="solid"/>
            </a:ln>
          </c:spPr>
          <c:marker>
            <c:symbol val="none"/>
          </c:marker>
          <c:cat>
            <c:strRef>
              <c:f>'CUADRO2.2.1EC'!$B$5:$K$5</c:f>
              <c:strCache>
                <c:ptCount val="10"/>
                <c:pt idx="0">
                  <c:v>2004</c:v>
                </c:pt>
                <c:pt idx="1">
                  <c:v>2005</c:v>
                </c:pt>
                <c:pt idx="2">
                  <c:v>2006</c:v>
                </c:pt>
                <c:pt idx="3">
                  <c:v>2007</c:v>
                </c:pt>
                <c:pt idx="4">
                  <c:v>2008</c:v>
                </c:pt>
                <c:pt idx="5">
                  <c:v>2009</c:v>
                </c:pt>
                <c:pt idx="6">
                  <c:v>2010</c:v>
                </c:pt>
                <c:pt idx="7">
                  <c:v>2011</c:v>
                </c:pt>
                <c:pt idx="8">
                  <c:v>2012</c:v>
                </c:pt>
                <c:pt idx="9">
                  <c:v>2013 E/</c:v>
                </c:pt>
              </c:strCache>
            </c:strRef>
          </c:cat>
          <c:val>
            <c:numRef>
              <c:f>'CUADRO2.2.1EC'!$B$14:$K$14</c:f>
              <c:numCache>
                <c:formatCode>##\ ###\ ##0.0;\-##\ ###\ ##0.0</c:formatCode>
                <c:ptCount val="10"/>
                <c:pt idx="0">
                  <c:v>10.4959292731291</c:v>
                </c:pt>
                <c:pt idx="1">
                  <c:v>10.024624838080864</c:v>
                </c:pt>
                <c:pt idx="2">
                  <c:v>10.660533059740152</c:v>
                </c:pt>
                <c:pt idx="3">
                  <c:v>9.2973956684257786</c:v>
                </c:pt>
                <c:pt idx="4">
                  <c:v>8.8951454579109459</c:v>
                </c:pt>
                <c:pt idx="5">
                  <c:v>1.7098899994139494</c:v>
                </c:pt>
                <c:pt idx="6">
                  <c:v>8.63152974840804</c:v>
                </c:pt>
                <c:pt idx="7">
                  <c:v>9.4319716724237566</c:v>
                </c:pt>
                <c:pt idx="8">
                  <c:v>8.3995714211376526</c:v>
                </c:pt>
                <c:pt idx="9">
                  <c:v>4.3026089627613118</c:v>
                </c:pt>
              </c:numCache>
            </c:numRef>
          </c:val>
          <c:smooth val="1"/>
        </c:ser>
        <c:dLbls>
          <c:showLegendKey val="0"/>
          <c:showVal val="0"/>
          <c:showCatName val="0"/>
          <c:showSerName val="0"/>
          <c:showPercent val="0"/>
          <c:showBubbleSize val="0"/>
        </c:dLbls>
        <c:marker val="1"/>
        <c:smooth val="0"/>
        <c:axId val="126133376"/>
        <c:axId val="126134912"/>
      </c:lineChart>
      <c:catAx>
        <c:axId val="12613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pitchFamily="34" charset="0"/>
              </a:defRPr>
            </a:pPr>
            <a:endParaRPr lang="es-MX"/>
          </a:p>
        </c:txPr>
        <c:crossAx val="126134912"/>
        <c:crosses val="autoZero"/>
        <c:auto val="1"/>
        <c:lblAlgn val="ctr"/>
        <c:lblOffset val="100"/>
        <c:tickLblSkip val="1"/>
        <c:tickMarkSkip val="1"/>
        <c:noMultiLvlLbl val="0"/>
      </c:catAx>
      <c:valAx>
        <c:axId val="1261349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otham Book" pitchFamily="2" charset="0"/>
                <a:ea typeface="Arial Narrow"/>
                <a:cs typeface="Arial Narrow"/>
              </a:defRPr>
            </a:pPr>
            <a:endParaRPr lang="es-MX"/>
          </a:p>
        </c:txPr>
        <c:crossAx val="126133376"/>
        <c:crosses val="autoZero"/>
        <c:crossBetween val="between"/>
        <c:minorUnit val="3"/>
      </c:valAx>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8134110787172"/>
          <c:y val="0"/>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150" b="1" i="0" u="none" strike="noStrike" baseline="0">
              <a:solidFill>
                <a:srgbClr val="000000"/>
              </a:solidFill>
              <a:latin typeface="Arial Narrow"/>
              <a:ea typeface="Arial Narrow"/>
              <a:cs typeface="Arial Narrow"/>
            </a:defRPr>
          </a:pPr>
          <a:endParaRPr lang="es-MX"/>
        </a:p>
      </c:tx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667342799188789"/>
          <c:y val="0"/>
          <c:w val="3.0425963488844097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30"/>
          <c:dPt>
            <c:idx val="0"/>
            <c:bubble3D val="0"/>
            <c:spPr>
              <a:pattFill prst="narVert">
                <a:fgClr>
                  <a:srgbClr val="333333"/>
                </a:fgClr>
                <a:bgClr>
                  <a:srgbClr val="FFFFFF"/>
                </a:bgClr>
              </a:pattFill>
              <a:ln w="12700">
                <a:solidFill>
                  <a:srgbClr val="000000"/>
                </a:solidFill>
                <a:prstDash val="solid"/>
              </a:ln>
            </c:spPr>
          </c:dPt>
          <c:dLbls>
            <c:dLbl>
              <c:idx val="0"/>
              <c:tx>
                <c:rich>
                  <a:bodyPr/>
                  <a:lstStyle/>
                  <a:p>
                    <a:r>
                      <a:rPr lang="es-MX"/>
                      <a:t>5.8%</a:t>
                    </a:r>
                  </a:p>
                </c:rich>
              </c:tx>
              <c:dLblPos val="bestFit"/>
              <c:showLegendKey val="0"/>
              <c:showVal val="0"/>
              <c:showCatName val="0"/>
              <c:showSerName val="0"/>
              <c:showPercent val="0"/>
              <c:showBubbleSize val="0"/>
            </c:dLbl>
            <c:dLbl>
              <c:idx val="1"/>
              <c:tx>
                <c:rich>
                  <a:bodyPr/>
                  <a:lstStyle/>
                  <a:p>
                    <a:r>
                      <a:t>24.7%</a:t>
                    </a:r>
                  </a:p>
                </c:rich>
              </c:tx>
              <c:dLblPos val="bestFit"/>
              <c:showLegendKey val="0"/>
              <c:showVal val="0"/>
              <c:showCatName val="0"/>
              <c:showSerName val="0"/>
              <c:showPercent val="0"/>
              <c:showBubbleSize val="0"/>
            </c:dLbl>
            <c:dLbl>
              <c:idx val="2"/>
              <c:tx>
                <c:rich>
                  <a:bodyPr/>
                  <a:lstStyle/>
                  <a:p>
                    <a:r>
                      <a:t>61.5%</a:t>
                    </a:r>
                  </a:p>
                </c:rich>
              </c:tx>
              <c:dLblPos val="bestFit"/>
              <c:showLegendKey val="0"/>
              <c:showVal val="0"/>
              <c:showCatName val="0"/>
              <c:showSerName val="0"/>
              <c:showPercent val="0"/>
              <c:showBubbleSize val="0"/>
            </c:dLbl>
            <c:dLbl>
              <c:idx val="3"/>
              <c:tx>
                <c:rich>
                  <a:bodyPr/>
                  <a:lstStyle/>
                  <a:p>
                    <a:r>
                      <a:t>8.0%</a:t>
                    </a:r>
                  </a:p>
                </c:rich>
              </c:tx>
              <c:dLblPos val="bestFit"/>
              <c:showLegendKey val="0"/>
              <c:showVal val="0"/>
              <c:showCatName val="0"/>
              <c:showSerName val="0"/>
              <c:showPercent val="0"/>
              <c:showBubbleSize val="0"/>
            </c:dLbl>
            <c:spPr>
              <a:noFill/>
              <a:ln w="25400">
                <a:noFill/>
              </a:ln>
            </c:spPr>
            <c:txPr>
              <a:bodyPr/>
              <a:lstStyle/>
              <a:p>
                <a:pPr>
                  <a:defRPr sz="150" b="0" i="0" u="none" strike="noStrike" baseline="0">
                    <a:solidFill>
                      <a:srgbClr val="000000"/>
                    </a:solidFill>
                    <a:latin typeface="Arial Narrow"/>
                    <a:ea typeface="Arial Narrow"/>
                    <a:cs typeface="Arial Narrow"/>
                  </a:defRPr>
                </a:pPr>
                <a:endParaRPr lang="es-MX"/>
              </a:p>
            </c:txPr>
            <c:showLegendKey val="0"/>
            <c:showVal val="1"/>
            <c:showCatName val="0"/>
            <c:showSerName val="0"/>
            <c:showPercent val="0"/>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horizontalDpi="300"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Narrow"/>
                <a:ea typeface="Arial Narrow"/>
                <a:cs typeface="Arial Narrow"/>
              </a:defRPr>
            </a:pPr>
            <a:r>
              <a:rPr lang="es-MX"/>
              <a:t>2002</a:t>
            </a:r>
          </a:p>
        </c:rich>
      </c:tx>
      <c:layout>
        <c:manualLayout>
          <c:xMode val="edge"/>
          <c:yMode val="edge"/>
          <c:x val="0.47687861271676496"/>
          <c:y val="0"/>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7424892703862681"/>
          <c:y val="0"/>
          <c:w val="3.2188841201716736E-2"/>
          <c:h val="0"/>
        </c:manualLayout>
      </c:layout>
      <c:pie3DChart>
        <c:varyColors val="1"/>
        <c:ser>
          <c:idx val="0"/>
          <c:order val="0"/>
          <c:tx>
            <c:strRef>
              <c:f>#REF!</c:f>
              <c:strCache>
                <c:ptCount val="1"/>
                <c:pt idx="0">
                  <c:v>#¡REF!</c:v>
                </c:pt>
              </c:strCache>
            </c:strRef>
          </c:tx>
          <c:spPr>
            <a:solidFill>
              <a:srgbClr val="9999FF"/>
            </a:solidFill>
            <a:ln w="12700">
              <a:solidFill>
                <a:srgbClr val="000000"/>
              </a:solidFill>
              <a:prstDash val="solid"/>
            </a:ln>
          </c:spPr>
          <c:explosion val="25"/>
          <c:dPt>
            <c:idx val="0"/>
            <c:bubble3D val="0"/>
            <c:spPr>
              <a:pattFill prst="narVert">
                <a:fgClr>
                  <a:srgbClr val="333333"/>
                </a:fgClr>
                <a:bgClr>
                  <a:srgbClr val="FFFFFF"/>
                </a:bgClr>
              </a:pattFill>
              <a:ln w="12700">
                <a:solidFill>
                  <a:srgbClr val="000000"/>
                </a:solidFill>
                <a:prstDash val="solid"/>
              </a:ln>
            </c:spPr>
          </c:dPt>
          <c:dLbls>
            <c:dLbl>
              <c:idx val="0"/>
              <c:tx>
                <c:rich>
                  <a:bodyPr/>
                  <a:lstStyle/>
                  <a:p>
                    <a:pPr>
                      <a:defRPr sz="150" b="0" i="0" u="none" strike="noStrike" baseline="0">
                        <a:solidFill>
                          <a:srgbClr val="000000"/>
                        </a:solidFill>
                        <a:latin typeface="Arial Narrow"/>
                        <a:ea typeface="Arial Narrow"/>
                        <a:cs typeface="Arial Narrow"/>
                      </a:defRPr>
                    </a:pPr>
                    <a:r>
                      <a:rPr lang="es-MX"/>
                      <a:t>3.7%</a:t>
                    </a:r>
                  </a:p>
                </c:rich>
              </c:tx>
              <c:spPr>
                <a:noFill/>
                <a:ln w="25400">
                  <a:noFill/>
                </a:ln>
              </c:spPr>
              <c:dLblPos val="bestFit"/>
              <c:showLegendKey val="0"/>
              <c:showVal val="0"/>
              <c:showCatName val="0"/>
              <c:showSerName val="0"/>
              <c:showPercent val="0"/>
              <c:showBubbleSize val="0"/>
            </c:dLbl>
            <c:dLbl>
              <c:idx val="1"/>
              <c:tx>
                <c:rich>
                  <a:bodyPr/>
                  <a:lstStyle/>
                  <a:p>
                    <a:r>
                      <a:t>24.2%</a:t>
                    </a:r>
                  </a:p>
                </c:rich>
              </c:tx>
              <c:dLblPos val="bestFit"/>
              <c:showLegendKey val="0"/>
              <c:showVal val="0"/>
              <c:showCatName val="0"/>
              <c:showSerName val="0"/>
              <c:showPercent val="0"/>
              <c:showBubbleSize val="0"/>
            </c:dLbl>
            <c:dLbl>
              <c:idx val="2"/>
              <c:tx>
                <c:rich>
                  <a:bodyPr/>
                  <a:lstStyle/>
                  <a:p>
                    <a:pPr>
                      <a:defRPr sz="150" b="0" i="0" u="none" strike="noStrike" baseline="0">
                        <a:solidFill>
                          <a:srgbClr val="000000"/>
                        </a:solidFill>
                        <a:latin typeface="Arial Narrow"/>
                        <a:ea typeface="Arial Narrow"/>
                        <a:cs typeface="Arial Narrow"/>
                      </a:defRPr>
                    </a:pPr>
                    <a:r>
                      <a:t>63.1%</a:t>
                    </a:r>
                  </a:p>
                </c:rich>
              </c:tx>
              <c:spPr>
                <a:noFill/>
                <a:ln w="25400">
                  <a:noFill/>
                </a:ln>
              </c:spPr>
              <c:dLblPos val="bestFit"/>
              <c:showLegendKey val="0"/>
              <c:showVal val="0"/>
              <c:showCatName val="0"/>
              <c:showSerName val="0"/>
              <c:showPercent val="0"/>
              <c:showBubbleSize val="0"/>
            </c:dLbl>
            <c:dLbl>
              <c:idx val="3"/>
              <c:tx>
                <c:rich>
                  <a:bodyPr/>
                  <a:lstStyle/>
                  <a:p>
                    <a:pPr>
                      <a:defRPr sz="150" b="0" i="0" u="none" strike="noStrike" baseline="0">
                        <a:solidFill>
                          <a:srgbClr val="000000"/>
                        </a:solidFill>
                        <a:latin typeface="Arial Narrow"/>
                        <a:ea typeface="Arial Narrow"/>
                        <a:cs typeface="Arial Narrow"/>
                      </a:defRPr>
                    </a:pPr>
                    <a:r>
                      <a:t>9.0%</a:t>
                    </a:r>
                  </a:p>
                </c:rich>
              </c:tx>
              <c:spPr>
                <a:noFill/>
                <a:ln w="25400">
                  <a:noFill/>
                </a:ln>
              </c:spPr>
              <c:dLblPos val="bestFit"/>
              <c:showLegendKey val="0"/>
              <c:showVal val="0"/>
              <c:showCatName val="0"/>
              <c:showSerName val="0"/>
              <c:showPercent val="0"/>
              <c:showBubbleSize val="0"/>
            </c:dLbl>
            <c:numFmt formatCode="0.0%" sourceLinked="0"/>
            <c:spPr>
              <a:noFill/>
              <a:ln w="25400">
                <a:noFill/>
              </a:ln>
            </c:spPr>
            <c:txPr>
              <a:bodyPr/>
              <a:lstStyle/>
              <a:p>
                <a:pPr>
                  <a:defRPr sz="150" b="0" i="0" u="none" strike="noStrike" baseline="0">
                    <a:solidFill>
                      <a:srgbClr val="000000"/>
                    </a:solidFill>
                    <a:latin typeface="Arial Narrow"/>
                    <a:ea typeface="Arial Narrow"/>
                    <a:cs typeface="Arial Narrow"/>
                  </a:defRPr>
                </a:pPr>
                <a:endParaRPr lang="es-MX"/>
              </a:p>
            </c:txPr>
            <c:showLegendKey val="0"/>
            <c:showVal val="0"/>
            <c:showCatName val="0"/>
            <c:showSerName val="0"/>
            <c:showPercent val="1"/>
            <c:showBubbleSize val="0"/>
            <c:showLeaderLines val="0"/>
          </c:dLbls>
          <c:cat>
            <c:numRef>
              <c:f>(#REF!,#REF!,#REF!,#REF!)</c:f>
              <c:numCache>
                <c:formatCode>General</c:formatCode>
                <c:ptCount val="1"/>
                <c:pt idx="0">
                  <c:v>1</c:v>
                </c:pt>
              </c:numCache>
            </c:numRef>
          </c:cat>
          <c:val>
            <c:numRef>
              <c:f>(#REF!,#REF!,#REF!,#REF!)</c:f>
              <c:numCache>
                <c:formatCode>General</c:formatCode>
                <c:ptCount val="1"/>
                <c:pt idx="0">
                  <c:v>1</c:v>
                </c:pt>
              </c:numCache>
            </c:numRef>
          </c:val>
        </c:ser>
        <c:dLbls>
          <c:showLegendKey val="0"/>
          <c:showVal val="1"/>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s-MX"/>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paperSize="258"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pie3DChart>
        <c:varyColors val="1"/>
        <c:ser>
          <c:idx val="0"/>
          <c:order val="0"/>
          <c:tx>
            <c:strRef>
              <c:f>'CUADRO2.2.2EC'!$B$5</c:f>
              <c:strCache>
                <c:ptCount val="1"/>
                <c:pt idx="0">
                  <c:v>2003</c:v>
                </c:pt>
              </c:strCache>
            </c:strRef>
          </c:tx>
          <c:spPr>
            <a:solidFill>
              <a:schemeClr val="bg2">
                <a:lumMod val="90000"/>
              </a:schemeClr>
            </a:solidFill>
          </c:spPr>
          <c:explosion val="25"/>
          <c:dLbls>
            <c:dLbl>
              <c:idx val="0"/>
              <c:layout>
                <c:manualLayout>
                  <c:x val="8.2381768699576758E-4"/>
                  <c:y val="-3.017296634712105E-3"/>
                </c:manualLayout>
              </c:layout>
              <c:tx>
                <c:rich>
                  <a:bodyPr/>
                  <a:lstStyle/>
                  <a:p>
                    <a:r>
                      <a:rPr lang="en-US" sz="1100">
                        <a:latin typeface="Gotham Book "/>
                      </a:rPr>
                      <a:t>Agropecuario,   1.6</a:t>
                    </a:r>
                    <a:endParaRPr lang="en-US"/>
                  </a:p>
                </c:rich>
              </c:tx>
              <c:showLegendKey val="0"/>
              <c:showVal val="1"/>
              <c:showCatName val="1"/>
              <c:showSerName val="0"/>
              <c:showPercent val="0"/>
              <c:showBubbleSize val="0"/>
            </c:dLbl>
            <c:dLbl>
              <c:idx val="1"/>
              <c:layout>
                <c:manualLayout>
                  <c:x val="-6.4397245547258619E-2"/>
                  <c:y val="-5.0807659737719953E-2"/>
                </c:manualLayout>
              </c:layout>
              <c:showLegendKey val="0"/>
              <c:showVal val="1"/>
              <c:showCatName val="1"/>
              <c:showSerName val="0"/>
              <c:showPercent val="0"/>
              <c:showBubbleSize val="0"/>
            </c:dLbl>
            <c:dLbl>
              <c:idx val="2"/>
              <c:layout>
                <c:manualLayout>
                  <c:x val="2.1604633369168336E-2"/>
                  <c:y val="4.2890975526454912E-2"/>
                </c:manualLayout>
              </c:layout>
              <c:showLegendKey val="0"/>
              <c:showVal val="1"/>
              <c:showCatName val="1"/>
              <c:showSerName val="0"/>
              <c:showPercent val="0"/>
              <c:showBubbleSize val="0"/>
            </c:dLbl>
            <c:dLbl>
              <c:idx val="3"/>
              <c:layout>
                <c:manualLayout>
                  <c:x val="3.0059757290486289E-3"/>
                  <c:y val="-2.6899846075390307E-3"/>
                </c:manualLayout>
              </c:layout>
              <c:showLegendKey val="0"/>
              <c:showVal val="1"/>
              <c:showCatName val="1"/>
              <c:showSerName val="0"/>
              <c:showPercent val="0"/>
              <c:showBubbleSize val="0"/>
            </c:dLbl>
            <c:txPr>
              <a:bodyPr/>
              <a:lstStyle/>
              <a:p>
                <a:pPr>
                  <a:defRPr sz="1100">
                    <a:latin typeface="Gotham Book "/>
                  </a:defRPr>
                </a:pPr>
                <a:endParaRPr lang="es-MX"/>
              </a:p>
            </c:txPr>
            <c:showLegendKey val="0"/>
            <c:showVal val="1"/>
            <c:showCatName val="1"/>
            <c:showSerName val="0"/>
            <c:showPercent val="0"/>
            <c:showBubbleSize val="0"/>
            <c:showLeaderLines val="0"/>
          </c:dLbls>
          <c:cat>
            <c:strRef>
              <c:f>('CUADRO2.2.2EC'!$M$8,'CUADRO2.2.2EC'!$A$9,'CUADRO2.2.2EC'!$A$14,'CUADRO2.2.2EC'!$M$29)</c:f>
              <c:strCache>
                <c:ptCount val="4"/>
                <c:pt idx="0">
                  <c:v>Agropecuario</c:v>
                </c:pt>
                <c:pt idx="1">
                  <c:v>Industria</c:v>
                </c:pt>
                <c:pt idx="2">
                  <c:v>Servicios</c:v>
                </c:pt>
                <c:pt idx="3">
                  <c:v>Impuestos </c:v>
                </c:pt>
              </c:strCache>
            </c:strRef>
          </c:cat>
          <c:val>
            <c:numRef>
              <c:f>('CUADRO2.2.2EC'!$B$8,'CUADRO2.2.2EC'!$B$9,'CUADRO2.2.2EC'!$B$14,'CUADRO2.2.2EC'!$B$29)</c:f>
              <c:numCache>
                <c:formatCode>###\ ###\ ###.0</c:formatCode>
                <c:ptCount val="4"/>
                <c:pt idx="0">
                  <c:v>1.6424701103407113</c:v>
                </c:pt>
                <c:pt idx="1">
                  <c:v>32.944615642809538</c:v>
                </c:pt>
                <c:pt idx="2">
                  <c:v>60.303335581782015</c:v>
                </c:pt>
                <c:pt idx="3">
                  <c:v>5.1095786650677306</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1"/>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9.1750277102016733E-2"/>
          <c:y val="8.3928571428571422E-2"/>
          <c:w val="0.82137452196903171"/>
          <c:h val="0.82261904761904758"/>
        </c:manualLayout>
      </c:layout>
      <c:pie3DChart>
        <c:varyColors val="1"/>
        <c:ser>
          <c:idx val="0"/>
          <c:order val="0"/>
          <c:tx>
            <c:strRef>
              <c:f>'CUADRO2.2.2EC'!$L$5</c:f>
              <c:strCache>
                <c:ptCount val="1"/>
                <c:pt idx="0">
                  <c:v>2013 E/</c:v>
                </c:pt>
              </c:strCache>
            </c:strRef>
          </c:tx>
          <c:spPr>
            <a:solidFill>
              <a:schemeClr val="bg2">
                <a:lumMod val="90000"/>
              </a:schemeClr>
            </a:solidFill>
          </c:spPr>
          <c:explosion val="25"/>
          <c:dLbls>
            <c:dLbl>
              <c:idx val="0"/>
              <c:layout>
                <c:manualLayout>
                  <c:x val="2.5813528336380256E-2"/>
                  <c:y val="1.6032995875515561E-3"/>
                </c:manualLayout>
              </c:layout>
              <c:showLegendKey val="0"/>
              <c:showVal val="1"/>
              <c:showCatName val="1"/>
              <c:showSerName val="0"/>
              <c:showPercent val="0"/>
              <c:showBubbleSize val="0"/>
            </c:dLbl>
            <c:dLbl>
              <c:idx val="1"/>
              <c:layout>
                <c:manualLayout>
                  <c:x val="-5.923831733099176E-2"/>
                  <c:y val="-7.1186539182602177E-2"/>
                </c:manualLayout>
              </c:layout>
              <c:spPr>
                <a:ln w="0"/>
              </c:spPr>
              <c:txPr>
                <a:bodyPr/>
                <a:lstStyle/>
                <a:p>
                  <a:pPr>
                    <a:defRPr sz="1100">
                      <a:latin typeface="Gotham Book "/>
                    </a:defRPr>
                  </a:pPr>
                  <a:endParaRPr lang="es-MX"/>
                </a:p>
              </c:txPr>
              <c:showLegendKey val="0"/>
              <c:showVal val="1"/>
              <c:showCatName val="1"/>
              <c:showSerName val="0"/>
              <c:showPercent val="0"/>
              <c:showBubbleSize val="0"/>
            </c:dLbl>
            <c:dLbl>
              <c:idx val="2"/>
              <c:layout>
                <c:manualLayout>
                  <c:x val="2.7703675980173412E-2"/>
                  <c:y val="3.951312335958005E-2"/>
                </c:manualLayout>
              </c:layout>
              <c:showLegendKey val="0"/>
              <c:showVal val="1"/>
              <c:showCatName val="1"/>
              <c:showSerName val="0"/>
              <c:showPercent val="0"/>
              <c:showBubbleSize val="0"/>
            </c:dLbl>
            <c:dLbl>
              <c:idx val="3"/>
              <c:layout>
                <c:manualLayout>
                  <c:x val="3.1126593636490136E-2"/>
                  <c:y val="-1.3728908886389201E-3"/>
                </c:manualLayout>
              </c:layout>
              <c:showLegendKey val="0"/>
              <c:showVal val="1"/>
              <c:showCatName val="1"/>
              <c:showSerName val="0"/>
              <c:showPercent val="0"/>
              <c:showBubbleSize val="0"/>
            </c:dLbl>
            <c:txPr>
              <a:bodyPr/>
              <a:lstStyle/>
              <a:p>
                <a:pPr>
                  <a:defRPr sz="1100">
                    <a:latin typeface="Gotham Book "/>
                  </a:defRPr>
                </a:pPr>
                <a:endParaRPr lang="es-MX"/>
              </a:p>
            </c:txPr>
            <c:showLegendKey val="0"/>
            <c:showVal val="1"/>
            <c:showCatName val="1"/>
            <c:showSerName val="0"/>
            <c:showPercent val="0"/>
            <c:showBubbleSize val="0"/>
            <c:showLeaderLines val="0"/>
          </c:dLbls>
          <c:cat>
            <c:strRef>
              <c:f>('CUADRO2.2.2EC'!$M$8,'CUADRO2.2.2EC'!$A$9,'CUADRO2.2.2EC'!$A$14,'CUADRO2.2.2EC'!$M$29)</c:f>
              <c:strCache>
                <c:ptCount val="4"/>
                <c:pt idx="0">
                  <c:v>Agropecuario</c:v>
                </c:pt>
                <c:pt idx="1">
                  <c:v>Industria</c:v>
                </c:pt>
                <c:pt idx="2">
                  <c:v>Servicios</c:v>
                </c:pt>
                <c:pt idx="3">
                  <c:v>Impuestos </c:v>
                </c:pt>
              </c:strCache>
            </c:strRef>
          </c:cat>
          <c:val>
            <c:numRef>
              <c:f>('CUADRO2.2.2EC'!$L$8,'CUADRO2.2.2EC'!$L$9,'CUADRO2.2.2EC'!$L$14,'CUADRO2.2.2EC'!$L$29)</c:f>
              <c:numCache>
                <c:formatCode>###\ ###\ ###.0</c:formatCode>
                <c:ptCount val="4"/>
                <c:pt idx="0">
                  <c:v>1.4364900734949233</c:v>
                </c:pt>
                <c:pt idx="1">
                  <c:v>31.589519853618413</c:v>
                </c:pt>
                <c:pt idx="2">
                  <c:v>63.273661010211391</c:v>
                </c:pt>
                <c:pt idx="3">
                  <c:v>3.7003290626752658</c:v>
                </c:pt>
              </c:numCache>
            </c:numRef>
          </c:val>
        </c:ser>
        <c:dLbls>
          <c:showLegendKey val="0"/>
          <c:showVal val="1"/>
          <c:showCatName val="1"/>
          <c:showSerName val="0"/>
          <c:showPercent val="0"/>
          <c:showBubbleSize val="0"/>
          <c:showLeaderLines val="0"/>
        </c:dLbls>
      </c:pie3DChart>
      <c:spPr>
        <a:noFill/>
        <a:ln w="25400">
          <a:noFill/>
        </a:ln>
      </c:spPr>
    </c:plotArea>
    <c:plotVisOnly val="1"/>
    <c:dispBlanksAs val="zero"/>
    <c:showDLblsOverMax val="0"/>
  </c:chart>
  <c:spPr>
    <a:noFill/>
    <a:ln>
      <a:noFill/>
    </a:ln>
  </c:spPr>
  <c:printSettings>
    <c:headerFooter alignWithMargins="0"/>
    <c:pageMargins b="1" l="0.75000000000000311" r="0.75000000000000311" t="1" header="0" footer="0"/>
    <c:pageSetup paperSize="25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Producto Interno Bruto</a:t>
            </a:r>
          </a:p>
        </c:rich>
      </c:tx>
      <c:layout>
        <c:manualLayout>
          <c:xMode val="edge"/>
          <c:yMode val="edge"/>
          <c:x val="0.30275699912511034"/>
          <c:y val="9.2592592592593212E-3"/>
        </c:manualLayout>
      </c:layout>
      <c:overlay val="0"/>
    </c:title>
    <c:autoTitleDeleted val="0"/>
    <c:plotArea>
      <c:layout>
        <c:manualLayout>
          <c:layoutTarget val="inner"/>
          <c:xMode val="edge"/>
          <c:yMode val="edge"/>
          <c:x val="0.12343503937007874"/>
          <c:y val="0.10689814814814817"/>
          <c:w val="0.80656496062992056"/>
          <c:h val="0.64441309419655879"/>
        </c:manualLayout>
      </c:layout>
      <c:lineChart>
        <c:grouping val="standard"/>
        <c:varyColors val="0"/>
        <c:ser>
          <c:idx val="0"/>
          <c:order val="0"/>
          <c:tx>
            <c:strRef>
              <c:f>'1IPI'!$A$36</c:f>
              <c:strCache>
                <c:ptCount val="1"/>
                <c:pt idx="0">
                  <c:v>Producto Interno Bruto a precios de mercado </c:v>
                </c:pt>
              </c:strCache>
            </c:strRef>
          </c:tx>
          <c:marker>
            <c:symbol val="none"/>
          </c:marker>
          <c:cat>
            <c:strRef>
              <c:f>'1IPI'!$B$35:$L$35</c:f>
              <c:strCache>
                <c:ptCount val="11"/>
                <c:pt idx="0">
                  <c:v>2003</c:v>
                </c:pt>
                <c:pt idx="1">
                  <c:v>2004</c:v>
                </c:pt>
                <c:pt idx="2">
                  <c:v>2005</c:v>
                </c:pt>
                <c:pt idx="3">
                  <c:v>2006</c:v>
                </c:pt>
                <c:pt idx="4">
                  <c:v>2007</c:v>
                </c:pt>
                <c:pt idx="5">
                  <c:v>2008</c:v>
                </c:pt>
                <c:pt idx="6">
                  <c:v>2009</c:v>
                </c:pt>
                <c:pt idx="7">
                  <c:v>2010</c:v>
                </c:pt>
                <c:pt idx="8">
                  <c:v>2011</c:v>
                </c:pt>
                <c:pt idx="9">
                  <c:v>2012</c:v>
                </c:pt>
                <c:pt idx="10">
                  <c:v>2013 P/</c:v>
                </c:pt>
              </c:strCache>
            </c:strRef>
          </c:cat>
          <c:val>
            <c:numRef>
              <c:f>'1IPI'!$B$36:$L$36</c:f>
              <c:numCache>
                <c:formatCode>#\ ###\ ##0.0;\-#\ ###\ ##0.0</c:formatCode>
                <c:ptCount val="11"/>
                <c:pt idx="0">
                  <c:v>74.097144908310923</c:v>
                </c:pt>
                <c:pt idx="1">
                  <c:v>80.255140494135432</c:v>
                </c:pt>
                <c:pt idx="2">
                  <c:v>84.59617755651432</c:v>
                </c:pt>
                <c:pt idx="3">
                  <c:v>89.925844298589283</c:v>
                </c:pt>
                <c:pt idx="4">
                  <c:v>94.338507727184066</c:v>
                </c:pt>
                <c:pt idx="5">
                  <c:v>100.00000000407938</c:v>
                </c:pt>
                <c:pt idx="6">
                  <c:v>103.53693537787952</c:v>
                </c:pt>
                <c:pt idx="7">
                  <c:v>108.18073069589573</c:v>
                </c:pt>
                <c:pt idx="8">
                  <c:v>114.03250279818253</c:v>
                </c:pt>
                <c:pt idx="9">
                  <c:v>117.63904270199643</c:v>
                </c:pt>
                <c:pt idx="10">
                  <c:v>119.60819629846127</c:v>
                </c:pt>
              </c:numCache>
            </c:numRef>
          </c:val>
          <c:smooth val="0"/>
        </c:ser>
        <c:dLbls>
          <c:showLegendKey val="0"/>
          <c:showVal val="0"/>
          <c:showCatName val="0"/>
          <c:showSerName val="0"/>
          <c:showPercent val="0"/>
          <c:showBubbleSize val="0"/>
        </c:dLbls>
        <c:marker val="1"/>
        <c:smooth val="0"/>
        <c:axId val="125997056"/>
        <c:axId val="125998976"/>
      </c:lineChart>
      <c:catAx>
        <c:axId val="125997056"/>
        <c:scaling>
          <c:orientation val="minMax"/>
        </c:scaling>
        <c:delete val="0"/>
        <c:axPos val="b"/>
        <c:title>
          <c:tx>
            <c:rich>
              <a:bodyPr/>
              <a:lstStyle/>
              <a:p>
                <a:pPr>
                  <a:defRPr/>
                </a:pPr>
                <a:r>
                  <a:rPr lang="es-MX"/>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5998976"/>
        <c:crosses val="autoZero"/>
        <c:auto val="1"/>
        <c:lblAlgn val="ctr"/>
        <c:lblOffset val="100"/>
        <c:noMultiLvlLbl val="0"/>
      </c:catAx>
      <c:valAx>
        <c:axId val="125998976"/>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5997056"/>
        <c:crosses val="autoZero"/>
        <c:crossBetween val="between"/>
      </c:valAx>
    </c:plotArea>
    <c:plotVisOnly val="1"/>
    <c:dispBlanksAs val="gap"/>
    <c:showDLblsOverMax val="0"/>
  </c:chart>
  <c:spPr>
    <a:noFill/>
    <a:ln>
      <a:noFill/>
    </a:ln>
  </c:spPr>
  <c:printSettings>
    <c:headerFooter/>
    <c:pageMargins b="0.75000000000000266" l="0.70000000000000062" r="0.70000000000000062" t="0.75000000000000266"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Agropecuario</a:t>
            </a:r>
          </a:p>
        </c:rich>
      </c:tx>
      <c:layout>
        <c:manualLayout>
          <c:xMode val="edge"/>
          <c:yMode val="edge"/>
          <c:x val="0.41664588801399827"/>
          <c:y val="4.6296296296296502E-3"/>
        </c:manualLayout>
      </c:layout>
      <c:overlay val="0"/>
    </c:title>
    <c:autoTitleDeleted val="0"/>
    <c:plotArea>
      <c:layout>
        <c:manualLayout>
          <c:layoutTarget val="inner"/>
          <c:xMode val="edge"/>
          <c:yMode val="edge"/>
          <c:x val="0.10954615048118986"/>
          <c:y val="0.12078703703703704"/>
          <c:w val="0.84267607174103232"/>
          <c:h val="0.62531423155439181"/>
        </c:manualLayout>
      </c:layout>
      <c:lineChart>
        <c:grouping val="standard"/>
        <c:varyColors val="0"/>
        <c:ser>
          <c:idx val="0"/>
          <c:order val="0"/>
          <c:tx>
            <c:strRef>
              <c:f>'1IPI'!$A$38</c:f>
              <c:strCache>
                <c:ptCount val="1"/>
                <c:pt idx="0">
                  <c:v>Agricultura, cría y explotación de animales, aprovechamiento forestal, pesca y caza</c:v>
                </c:pt>
              </c:strCache>
            </c:strRef>
          </c:tx>
          <c:marker>
            <c:symbol val="none"/>
          </c:marker>
          <c:cat>
            <c:strRef>
              <c:f>'1IPI'!$B$35:$L$35</c:f>
              <c:strCache>
                <c:ptCount val="11"/>
                <c:pt idx="0">
                  <c:v>2003</c:v>
                </c:pt>
                <c:pt idx="1">
                  <c:v>2004</c:v>
                </c:pt>
                <c:pt idx="2">
                  <c:v>2005</c:v>
                </c:pt>
                <c:pt idx="3">
                  <c:v>2006</c:v>
                </c:pt>
                <c:pt idx="4">
                  <c:v>2007</c:v>
                </c:pt>
                <c:pt idx="5">
                  <c:v>2008</c:v>
                </c:pt>
                <c:pt idx="6">
                  <c:v>2009</c:v>
                </c:pt>
                <c:pt idx="7">
                  <c:v>2010</c:v>
                </c:pt>
                <c:pt idx="8">
                  <c:v>2011</c:v>
                </c:pt>
                <c:pt idx="9">
                  <c:v>2012</c:v>
                </c:pt>
                <c:pt idx="10">
                  <c:v>2013 P/</c:v>
                </c:pt>
              </c:strCache>
            </c:strRef>
          </c:cat>
          <c:val>
            <c:numRef>
              <c:f>'1IPI'!$B$38:$L$38</c:f>
              <c:numCache>
                <c:formatCode>#\ ###\ ##0.0;\-#\ ###\ ##0.0</c:formatCode>
                <c:ptCount val="11"/>
                <c:pt idx="0">
                  <c:v>72.898988940794581</c:v>
                </c:pt>
                <c:pt idx="1">
                  <c:v>79.657834368622488</c:v>
                </c:pt>
                <c:pt idx="2">
                  <c:v>85.914490120845159</c:v>
                </c:pt>
                <c:pt idx="3">
                  <c:v>89.795549218059449</c:v>
                </c:pt>
                <c:pt idx="4">
                  <c:v>93.862328253052056</c:v>
                </c:pt>
                <c:pt idx="5">
                  <c:v>100.00000006361583</c:v>
                </c:pt>
                <c:pt idx="6">
                  <c:v>106.57800326855471</c:v>
                </c:pt>
                <c:pt idx="7">
                  <c:v>114.17869865670735</c:v>
                </c:pt>
                <c:pt idx="8">
                  <c:v>129.87662369316368</c:v>
                </c:pt>
                <c:pt idx="9">
                  <c:v>135.64473244159726</c:v>
                </c:pt>
                <c:pt idx="10">
                  <c:v>134.13879439901601</c:v>
                </c:pt>
              </c:numCache>
            </c:numRef>
          </c:val>
          <c:smooth val="0"/>
        </c:ser>
        <c:dLbls>
          <c:showLegendKey val="0"/>
          <c:showVal val="0"/>
          <c:showCatName val="0"/>
          <c:showSerName val="0"/>
          <c:showPercent val="0"/>
          <c:showBubbleSize val="0"/>
        </c:dLbls>
        <c:marker val="1"/>
        <c:smooth val="0"/>
        <c:axId val="126821888"/>
        <c:axId val="126823808"/>
      </c:lineChart>
      <c:catAx>
        <c:axId val="126821888"/>
        <c:scaling>
          <c:orientation val="minMax"/>
        </c:scaling>
        <c:delete val="0"/>
        <c:axPos val="b"/>
        <c:title>
          <c:tx>
            <c:rich>
              <a:bodyPr/>
              <a:lstStyle/>
              <a:p>
                <a:pPr>
                  <a:defRPr/>
                </a:pPr>
                <a:r>
                  <a:rPr lang="en-US"/>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6823808"/>
        <c:crosses val="autoZero"/>
        <c:auto val="1"/>
        <c:lblAlgn val="ctr"/>
        <c:lblOffset val="100"/>
        <c:noMultiLvlLbl val="0"/>
      </c:catAx>
      <c:valAx>
        <c:axId val="126823808"/>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6821888"/>
        <c:crosses val="autoZero"/>
        <c:crossBetween val="between"/>
      </c:valAx>
    </c:plotArea>
    <c:plotVisOnly val="1"/>
    <c:dispBlanksAs val="gap"/>
    <c:showDLblsOverMax val="0"/>
  </c:chart>
  <c:spPr>
    <a:noFill/>
    <a:ln>
      <a:noFill/>
    </a:ln>
  </c:spPr>
  <c:printSettings>
    <c:headerFooter/>
    <c:pageMargins b="0.75000000000000289" l="0.70000000000000062" r="0.70000000000000062" t="0.75000000000000289"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Industria</a:t>
            </a:r>
          </a:p>
        </c:rich>
      </c:tx>
      <c:layout>
        <c:manualLayout>
          <c:xMode val="edge"/>
          <c:yMode val="edge"/>
          <c:x val="0.42312232964957691"/>
          <c:y val="9.1800811587971296E-3"/>
        </c:manualLayout>
      </c:layout>
      <c:overlay val="0"/>
    </c:title>
    <c:autoTitleDeleted val="0"/>
    <c:plotArea>
      <c:layout>
        <c:manualLayout>
          <c:layoutTarget val="inner"/>
          <c:xMode val="edge"/>
          <c:yMode val="edge"/>
          <c:x val="0.12875782519739729"/>
          <c:y val="0.10642408606774002"/>
          <c:w val="0.77007579551259686"/>
          <c:h val="0.6139227647738571"/>
        </c:manualLayout>
      </c:layout>
      <c:lineChart>
        <c:grouping val="standard"/>
        <c:varyColors val="0"/>
        <c:ser>
          <c:idx val="0"/>
          <c:order val="0"/>
          <c:tx>
            <c:strRef>
              <c:f>'1IPI'!$A$39</c:f>
              <c:strCache>
                <c:ptCount val="1"/>
                <c:pt idx="0">
                  <c:v>Industria</c:v>
                </c:pt>
              </c:strCache>
            </c:strRef>
          </c:tx>
          <c:marker>
            <c:symbol val="none"/>
          </c:marker>
          <c:cat>
            <c:strRef>
              <c:f>'1IPI'!$B$35:$L$35</c:f>
              <c:strCache>
                <c:ptCount val="11"/>
                <c:pt idx="0">
                  <c:v>2003</c:v>
                </c:pt>
                <c:pt idx="1">
                  <c:v>2004</c:v>
                </c:pt>
                <c:pt idx="2">
                  <c:v>2005</c:v>
                </c:pt>
                <c:pt idx="3">
                  <c:v>2006</c:v>
                </c:pt>
                <c:pt idx="4">
                  <c:v>2007</c:v>
                </c:pt>
                <c:pt idx="5">
                  <c:v>2008</c:v>
                </c:pt>
                <c:pt idx="6">
                  <c:v>2009</c:v>
                </c:pt>
                <c:pt idx="7">
                  <c:v>2010</c:v>
                </c:pt>
                <c:pt idx="8">
                  <c:v>2011</c:v>
                </c:pt>
                <c:pt idx="9">
                  <c:v>2012</c:v>
                </c:pt>
                <c:pt idx="10">
                  <c:v>2013 P/</c:v>
                </c:pt>
              </c:strCache>
            </c:strRef>
          </c:cat>
          <c:val>
            <c:numRef>
              <c:f>'1IPI'!$B$39:$L$39</c:f>
              <c:numCache>
                <c:formatCode>#\ ###\ ##0.0;\-#\ ###\ ##0.0</c:formatCode>
                <c:ptCount val="11"/>
                <c:pt idx="0">
                  <c:v>63.380653434158816</c:v>
                </c:pt>
                <c:pt idx="1">
                  <c:v>72.652651851918876</c:v>
                </c:pt>
                <c:pt idx="2">
                  <c:v>76.805681210019657</c:v>
                </c:pt>
                <c:pt idx="3">
                  <c:v>85.282709576615076</c:v>
                </c:pt>
                <c:pt idx="4">
                  <c:v>90.264091167203048</c:v>
                </c:pt>
                <c:pt idx="5">
                  <c:v>100.00000001145422</c:v>
                </c:pt>
                <c:pt idx="6">
                  <c:v>97.07069147910741</c:v>
                </c:pt>
                <c:pt idx="7">
                  <c:v>104.41356036474272</c:v>
                </c:pt>
                <c:pt idx="8">
                  <c:v>115.21053532478834</c:v>
                </c:pt>
                <c:pt idx="9">
                  <c:v>120.94747584579126</c:v>
                </c:pt>
                <c:pt idx="10">
                  <c:v>119.25873918999757</c:v>
                </c:pt>
              </c:numCache>
            </c:numRef>
          </c:val>
          <c:smooth val="0"/>
        </c:ser>
        <c:dLbls>
          <c:showLegendKey val="0"/>
          <c:showVal val="0"/>
          <c:showCatName val="0"/>
          <c:showSerName val="0"/>
          <c:showPercent val="0"/>
          <c:showBubbleSize val="0"/>
        </c:dLbls>
        <c:marker val="1"/>
        <c:smooth val="0"/>
        <c:axId val="126839808"/>
        <c:axId val="126841984"/>
      </c:lineChart>
      <c:catAx>
        <c:axId val="126839808"/>
        <c:scaling>
          <c:orientation val="minMax"/>
        </c:scaling>
        <c:delete val="0"/>
        <c:axPos val="b"/>
        <c:title>
          <c:tx>
            <c:rich>
              <a:bodyPr/>
              <a:lstStyle/>
              <a:p>
                <a:pPr>
                  <a:defRPr/>
                </a:pPr>
                <a:r>
                  <a:rPr lang="en-US"/>
                  <a:t>Años</a:t>
                </a:r>
              </a:p>
            </c:rich>
          </c:tx>
          <c:layout>
            <c:manualLayout>
              <c:xMode val="edge"/>
              <c:yMode val="edge"/>
              <c:x val="0.48090437221122512"/>
              <c:y val="0.82138650757392528"/>
            </c:manualLayout>
          </c:layout>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6841984"/>
        <c:crosses val="autoZero"/>
        <c:auto val="1"/>
        <c:lblAlgn val="ctr"/>
        <c:lblOffset val="100"/>
        <c:noMultiLvlLbl val="0"/>
      </c:catAx>
      <c:valAx>
        <c:axId val="126841984"/>
        <c:scaling>
          <c:orientation val="minMax"/>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6839808"/>
        <c:crosses val="autoZero"/>
        <c:crossBetween val="between"/>
      </c:valAx>
    </c:plotArea>
    <c:plotVisOnly val="1"/>
    <c:dispBlanksAs val="gap"/>
    <c:showDLblsOverMax val="0"/>
  </c:chart>
  <c:spPr>
    <a:noFill/>
    <a:ln>
      <a:noFill/>
    </a:ln>
  </c:spPr>
  <c:printSettings>
    <c:headerFooter/>
    <c:pageMargins b="0.75000000000000311" l="0.70000000000000062" r="0.70000000000000062" t="0.75000000000000311"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Servicios</a:t>
            </a:r>
          </a:p>
        </c:rich>
      </c:tx>
      <c:layout>
        <c:manualLayout>
          <c:xMode val="edge"/>
          <c:yMode val="edge"/>
          <c:x val="0.44522178143622843"/>
          <c:y val="2.2831958291903015E-2"/>
        </c:manualLayout>
      </c:layout>
      <c:overlay val="0"/>
    </c:title>
    <c:autoTitleDeleted val="0"/>
    <c:plotArea>
      <c:layout>
        <c:manualLayout>
          <c:layoutTarget val="inner"/>
          <c:xMode val="edge"/>
          <c:yMode val="edge"/>
          <c:x val="0.14349079305516596"/>
          <c:y val="0.14282909175602268"/>
          <c:w val="0.72833238658224686"/>
          <c:h val="0.59116963621868313"/>
        </c:manualLayout>
      </c:layout>
      <c:lineChart>
        <c:grouping val="standard"/>
        <c:varyColors val="0"/>
        <c:ser>
          <c:idx val="0"/>
          <c:order val="0"/>
          <c:tx>
            <c:strRef>
              <c:f>'1IPI'!$A$44</c:f>
              <c:strCache>
                <c:ptCount val="1"/>
                <c:pt idx="0">
                  <c:v>Servicios</c:v>
                </c:pt>
              </c:strCache>
            </c:strRef>
          </c:tx>
          <c:marker>
            <c:symbol val="none"/>
          </c:marker>
          <c:cat>
            <c:strRef>
              <c:f>'1IPI'!$B$35:$L$35</c:f>
              <c:strCache>
                <c:ptCount val="11"/>
                <c:pt idx="0">
                  <c:v>2003</c:v>
                </c:pt>
                <c:pt idx="1">
                  <c:v>2004</c:v>
                </c:pt>
                <c:pt idx="2">
                  <c:v>2005</c:v>
                </c:pt>
                <c:pt idx="3">
                  <c:v>2006</c:v>
                </c:pt>
                <c:pt idx="4">
                  <c:v>2007</c:v>
                </c:pt>
                <c:pt idx="5">
                  <c:v>2008</c:v>
                </c:pt>
                <c:pt idx="6">
                  <c:v>2009</c:v>
                </c:pt>
                <c:pt idx="7">
                  <c:v>2010</c:v>
                </c:pt>
                <c:pt idx="8">
                  <c:v>2011</c:v>
                </c:pt>
                <c:pt idx="9">
                  <c:v>2012</c:v>
                </c:pt>
                <c:pt idx="10">
                  <c:v>2013 P/</c:v>
                </c:pt>
              </c:strCache>
            </c:strRef>
          </c:cat>
          <c:val>
            <c:numRef>
              <c:f>'1IPI'!$B$44:$L$44</c:f>
              <c:numCache>
                <c:formatCode>#\ ###\ ##0.0;\-#\ ###\ ##0.0</c:formatCode>
                <c:ptCount val="11"/>
                <c:pt idx="0">
                  <c:v>77.929874690901428</c:v>
                </c:pt>
                <c:pt idx="1">
                  <c:v>82.578254826367541</c:v>
                </c:pt>
                <c:pt idx="2">
                  <c:v>87.185948514964096</c:v>
                </c:pt>
                <c:pt idx="3">
                  <c:v>90.989680358426071</c:v>
                </c:pt>
                <c:pt idx="4">
                  <c:v>94.863211189352924</c:v>
                </c:pt>
                <c:pt idx="5">
                  <c:v>99.999999996519591</c:v>
                </c:pt>
                <c:pt idx="6">
                  <c:v>104.41252942993646</c:v>
                </c:pt>
                <c:pt idx="7">
                  <c:v>107.31830384062116</c:v>
                </c:pt>
                <c:pt idx="8">
                  <c:v>110.8821623991884</c:v>
                </c:pt>
                <c:pt idx="9">
                  <c:v>113.87517886580103</c:v>
                </c:pt>
                <c:pt idx="10">
                  <c:v>116.88877471482793</c:v>
                </c:pt>
              </c:numCache>
            </c:numRef>
          </c:val>
          <c:smooth val="0"/>
        </c:ser>
        <c:dLbls>
          <c:showLegendKey val="0"/>
          <c:showVal val="0"/>
          <c:showCatName val="0"/>
          <c:showSerName val="0"/>
          <c:showPercent val="0"/>
          <c:showBubbleSize val="0"/>
        </c:dLbls>
        <c:marker val="1"/>
        <c:smooth val="0"/>
        <c:axId val="126874368"/>
        <c:axId val="126876288"/>
      </c:lineChart>
      <c:catAx>
        <c:axId val="126874368"/>
        <c:scaling>
          <c:orientation val="minMax"/>
        </c:scaling>
        <c:delete val="0"/>
        <c:axPos val="b"/>
        <c:title>
          <c:tx>
            <c:rich>
              <a:bodyPr/>
              <a:lstStyle/>
              <a:p>
                <a:pPr>
                  <a:defRPr/>
                </a:pPr>
                <a:r>
                  <a:rPr lang="en-US"/>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6876288"/>
        <c:crosses val="autoZero"/>
        <c:auto val="1"/>
        <c:lblAlgn val="ctr"/>
        <c:lblOffset val="100"/>
        <c:noMultiLvlLbl val="0"/>
      </c:catAx>
      <c:valAx>
        <c:axId val="126876288"/>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6874368"/>
        <c:crosses val="autoZero"/>
        <c:crossBetween val="between"/>
      </c:valAx>
    </c:plotArea>
    <c:plotVisOnly val="1"/>
    <c:dispBlanksAs val="gap"/>
    <c:showDLblsOverMax val="0"/>
  </c:chart>
  <c:spPr>
    <a:noFill/>
    <a:ln>
      <a:noFill/>
    </a:ln>
  </c:spPr>
  <c:printSettings>
    <c:headerFooter/>
    <c:pageMargins b="0.75000000000000333" l="0.70000000000000062" r="0.70000000000000062" t="0.75000000000000333"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Producto Interno Bruto</a:t>
            </a:r>
          </a:p>
        </c:rich>
      </c:tx>
      <c:layout>
        <c:manualLayout>
          <c:xMode val="edge"/>
          <c:yMode val="edge"/>
          <c:x val="0.29720144356955386"/>
          <c:y val="1.8518518518518573E-2"/>
        </c:manualLayout>
      </c:layout>
      <c:overlay val="0"/>
    </c:title>
    <c:autoTitleDeleted val="0"/>
    <c:plotArea>
      <c:layout>
        <c:manualLayout>
          <c:layoutTarget val="inner"/>
          <c:xMode val="edge"/>
          <c:yMode val="edge"/>
          <c:x val="0.11212948381452315"/>
          <c:y val="0.13004629629629724"/>
          <c:w val="0.81822484689414032"/>
          <c:h val="0.62126494604841065"/>
        </c:manualLayout>
      </c:layout>
      <c:lineChart>
        <c:grouping val="standard"/>
        <c:varyColors val="0"/>
        <c:ser>
          <c:idx val="0"/>
          <c:order val="0"/>
          <c:tx>
            <c:strRef>
              <c:f>'1IPI'!$A$6</c:f>
              <c:strCache>
                <c:ptCount val="1"/>
                <c:pt idx="0">
                  <c:v>Producto Interno Bruto a precios de mercado </c:v>
                </c:pt>
              </c:strCache>
            </c:strRef>
          </c:tx>
          <c:marker>
            <c:symbol val="none"/>
          </c:marker>
          <c:cat>
            <c:strRef>
              <c:f>'1IPI'!$B$5:$L$5</c:f>
              <c:strCache>
                <c:ptCount val="11"/>
                <c:pt idx="0">
                  <c:v>2003</c:v>
                </c:pt>
                <c:pt idx="1">
                  <c:v>2004</c:v>
                </c:pt>
                <c:pt idx="2">
                  <c:v>2005</c:v>
                </c:pt>
                <c:pt idx="3">
                  <c:v>2006</c:v>
                </c:pt>
                <c:pt idx="4">
                  <c:v>2007</c:v>
                </c:pt>
                <c:pt idx="5">
                  <c:v>2008</c:v>
                </c:pt>
                <c:pt idx="6">
                  <c:v>2009</c:v>
                </c:pt>
                <c:pt idx="7">
                  <c:v>2010</c:v>
                </c:pt>
                <c:pt idx="8">
                  <c:v>2011</c:v>
                </c:pt>
                <c:pt idx="9">
                  <c:v>2012</c:v>
                </c:pt>
                <c:pt idx="10">
                  <c:v>2013 E/</c:v>
                </c:pt>
              </c:strCache>
            </c:strRef>
          </c:cat>
          <c:val>
            <c:numRef>
              <c:f>'1IPI'!$B$6:$L$6</c:f>
              <c:numCache>
                <c:formatCode>#\ ###\ ##0.0;\-#\ ###\ ##0.0</c:formatCode>
                <c:ptCount val="11"/>
                <c:pt idx="0">
                  <c:v>79.209464349813459</c:v>
                </c:pt>
                <c:pt idx="1">
                  <c:v>83.91181191138763</c:v>
                </c:pt>
                <c:pt idx="2">
                  <c:v>87.676946726257739</c:v>
                </c:pt>
                <c:pt idx="3">
                  <c:v>91.314414557377034</c:v>
                </c:pt>
                <c:pt idx="4">
                  <c:v>95.322008767760153</c:v>
                </c:pt>
                <c:pt idx="5">
                  <c:v>99.99999999989214</c:v>
                </c:pt>
                <c:pt idx="6">
                  <c:v>106.85588531357118</c:v>
                </c:pt>
                <c:pt idx="7">
                  <c:v>110.47874982121616</c:v>
                </c:pt>
                <c:pt idx="8">
                  <c:v>114.59715512469117</c:v>
                </c:pt>
                <c:pt idx="9">
                  <c:v>118.48698088127219</c:v>
                </c:pt>
                <c:pt idx="10">
                  <c:v>120.72423611629625</c:v>
                </c:pt>
              </c:numCache>
            </c:numRef>
          </c:val>
          <c:smooth val="0"/>
        </c:ser>
        <c:dLbls>
          <c:showLegendKey val="0"/>
          <c:showVal val="0"/>
          <c:showCatName val="0"/>
          <c:showSerName val="0"/>
          <c:showPercent val="0"/>
          <c:showBubbleSize val="0"/>
        </c:dLbls>
        <c:marker val="1"/>
        <c:smooth val="0"/>
        <c:axId val="122796672"/>
        <c:axId val="123093760"/>
      </c:lineChart>
      <c:catAx>
        <c:axId val="122796672"/>
        <c:scaling>
          <c:orientation val="minMax"/>
        </c:scaling>
        <c:delete val="0"/>
        <c:axPos val="b"/>
        <c:title>
          <c:tx>
            <c:rich>
              <a:bodyPr/>
              <a:lstStyle/>
              <a:p>
                <a:pPr>
                  <a:defRPr/>
                </a:pPr>
                <a:r>
                  <a:rPr lang="en-US"/>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3093760"/>
        <c:crosses val="autoZero"/>
        <c:auto val="1"/>
        <c:lblAlgn val="ctr"/>
        <c:lblOffset val="100"/>
        <c:noMultiLvlLbl val="0"/>
      </c:catAx>
      <c:valAx>
        <c:axId val="123093760"/>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2796672"/>
        <c:crosses val="autoZero"/>
        <c:crossBetween val="between"/>
      </c:valAx>
    </c:plotArea>
    <c:plotVisOnly val="1"/>
    <c:dispBlanksAs val="gap"/>
    <c:showDLblsOverMax val="0"/>
  </c:chart>
  <c:spPr>
    <a:noFill/>
    <a:ln>
      <a:noFill/>
    </a:ln>
  </c:spPr>
  <c:printSettings>
    <c:headerFooter/>
    <c:pageMargins b="0.75000000000000289" l="0.70000000000000062" r="0.70000000000000062" t="0.750000000000002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Narrow"/>
                <a:ea typeface="Arial Narrow"/>
                <a:cs typeface="Arial Narrow"/>
              </a:defRPr>
            </a:pPr>
            <a:r>
              <a:rPr lang="es-MX"/>
              <a:t>PRODUCTO INTERNO BRUTO</a:t>
            </a:r>
          </a:p>
        </c:rich>
      </c:tx>
      <c:layout>
        <c:manualLayout>
          <c:xMode val="edge"/>
          <c:yMode val="edge"/>
          <c:x val="0.39303482587065047"/>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11361408"/>
        <c:axId val="111700608"/>
      </c:lineChart>
      <c:catAx>
        <c:axId val="11136140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11700608"/>
        <c:crosses val="autoZero"/>
        <c:auto val="1"/>
        <c:lblAlgn val="ctr"/>
        <c:lblOffset val="100"/>
        <c:tickLblSkip val="1"/>
        <c:tickMarkSkip val="1"/>
        <c:noMultiLvlLbl val="0"/>
      </c:catAx>
      <c:valAx>
        <c:axId val="111700608"/>
        <c:scaling>
          <c:orientation val="minMax"/>
        </c:scaling>
        <c:delete val="0"/>
        <c:axPos val="l"/>
        <c:majorGridlines>
          <c:spPr>
            <a:ln w="12700">
              <a:solidFill>
                <a:srgbClr val="FFFFFF"/>
              </a:solidFill>
              <a:prstDash val="solid"/>
            </a:ln>
          </c:spPr>
        </c:majorGridlines>
        <c:title>
          <c:tx>
            <c:rich>
              <a:bodyPr rot="0" vert="wordArtVert"/>
              <a:lstStyle/>
              <a:p>
                <a:pPr algn="r">
                  <a:defRPr sz="175" b="1"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11361408"/>
        <c:crosses val="autoZero"/>
        <c:crossBetween val="between"/>
        <c:majorUnit val="2"/>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Agropecuario</a:t>
            </a:r>
          </a:p>
        </c:rich>
      </c:tx>
      <c:layout>
        <c:manualLayout>
          <c:xMode val="edge"/>
          <c:yMode val="edge"/>
          <c:x val="0.41664588801399827"/>
          <c:y val="1.3888888888888951E-2"/>
        </c:manualLayout>
      </c:layout>
      <c:overlay val="0"/>
    </c:title>
    <c:autoTitleDeleted val="0"/>
    <c:plotArea>
      <c:layout>
        <c:manualLayout>
          <c:layoutTarget val="inner"/>
          <c:xMode val="edge"/>
          <c:yMode val="edge"/>
          <c:x val="9.8240594925634292E-2"/>
          <c:y val="0.11152777777777782"/>
          <c:w val="0.85711373578302708"/>
          <c:h val="0.63920312044327865"/>
        </c:manualLayout>
      </c:layout>
      <c:lineChart>
        <c:grouping val="standard"/>
        <c:varyColors val="0"/>
        <c:ser>
          <c:idx val="0"/>
          <c:order val="0"/>
          <c:tx>
            <c:strRef>
              <c:f>'1IPI'!$A$8</c:f>
              <c:strCache>
                <c:ptCount val="1"/>
                <c:pt idx="0">
                  <c:v>Agricultura, ganadería, aprovechamiento forestal, pesca y caza</c:v>
                </c:pt>
              </c:strCache>
            </c:strRef>
          </c:tx>
          <c:marker>
            <c:symbol val="none"/>
          </c:marker>
          <c:cat>
            <c:strRef>
              <c:f>'1IPI'!$B$5:$L$5</c:f>
              <c:strCache>
                <c:ptCount val="11"/>
                <c:pt idx="0">
                  <c:v>2003</c:v>
                </c:pt>
                <c:pt idx="1">
                  <c:v>2004</c:v>
                </c:pt>
                <c:pt idx="2">
                  <c:v>2005</c:v>
                </c:pt>
                <c:pt idx="3">
                  <c:v>2006</c:v>
                </c:pt>
                <c:pt idx="4">
                  <c:v>2007</c:v>
                </c:pt>
                <c:pt idx="5">
                  <c:v>2008</c:v>
                </c:pt>
                <c:pt idx="6">
                  <c:v>2009</c:v>
                </c:pt>
                <c:pt idx="7">
                  <c:v>2010</c:v>
                </c:pt>
                <c:pt idx="8">
                  <c:v>2011</c:v>
                </c:pt>
                <c:pt idx="9">
                  <c:v>2012</c:v>
                </c:pt>
                <c:pt idx="10">
                  <c:v>2013 E/</c:v>
                </c:pt>
              </c:strCache>
            </c:strRef>
          </c:cat>
          <c:val>
            <c:numRef>
              <c:f>'1IPI'!$B$8:$L$8</c:f>
              <c:numCache>
                <c:formatCode>#\ ###\ ##0.0;\-#\ ###\ ##0.0</c:formatCode>
                <c:ptCount val="11"/>
                <c:pt idx="0">
                  <c:v>68.400926075311617</c:v>
                </c:pt>
                <c:pt idx="1">
                  <c:v>73.885017839304922</c:v>
                </c:pt>
                <c:pt idx="2">
                  <c:v>84.433244782397225</c:v>
                </c:pt>
                <c:pt idx="3">
                  <c:v>87.534943237589303</c:v>
                </c:pt>
                <c:pt idx="4">
                  <c:v>98.45864901466777</c:v>
                </c:pt>
                <c:pt idx="5">
                  <c:v>100</c:v>
                </c:pt>
                <c:pt idx="6">
                  <c:v>106.78400698897627</c:v>
                </c:pt>
                <c:pt idx="7">
                  <c:v>106.62545039864165</c:v>
                </c:pt>
                <c:pt idx="8">
                  <c:v>116.46576491254559</c:v>
                </c:pt>
                <c:pt idx="9">
                  <c:v>124.84404676967142</c:v>
                </c:pt>
                <c:pt idx="10">
                  <c:v>134.13879439901601</c:v>
                </c:pt>
              </c:numCache>
            </c:numRef>
          </c:val>
          <c:smooth val="0"/>
        </c:ser>
        <c:dLbls>
          <c:showLegendKey val="0"/>
          <c:showVal val="0"/>
          <c:showCatName val="0"/>
          <c:showSerName val="0"/>
          <c:showPercent val="0"/>
          <c:showBubbleSize val="0"/>
        </c:dLbls>
        <c:marker val="1"/>
        <c:smooth val="0"/>
        <c:axId val="126521728"/>
        <c:axId val="126523648"/>
      </c:lineChart>
      <c:catAx>
        <c:axId val="126521728"/>
        <c:scaling>
          <c:orientation val="minMax"/>
        </c:scaling>
        <c:delete val="0"/>
        <c:axPos val="b"/>
        <c:title>
          <c:tx>
            <c:rich>
              <a:bodyPr/>
              <a:lstStyle/>
              <a:p>
                <a:pPr>
                  <a:defRPr/>
                </a:pPr>
                <a:r>
                  <a:rPr lang="en-US"/>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6523648"/>
        <c:crosses val="autoZero"/>
        <c:auto val="1"/>
        <c:lblAlgn val="ctr"/>
        <c:lblOffset val="100"/>
        <c:noMultiLvlLbl val="0"/>
      </c:catAx>
      <c:valAx>
        <c:axId val="126523648"/>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6521728"/>
        <c:crosses val="autoZero"/>
        <c:crossBetween val="between"/>
      </c:valAx>
    </c:plotArea>
    <c:plotVisOnly val="1"/>
    <c:dispBlanksAs val="gap"/>
    <c:showDLblsOverMax val="0"/>
  </c:chart>
  <c:spPr>
    <a:noFill/>
    <a:ln>
      <a:noFill/>
    </a:ln>
  </c:spPr>
  <c:printSettings>
    <c:headerFooter/>
    <c:pageMargins b="0.75000000000000311" l="0.70000000000000062" r="0.70000000000000062" t="0.75000000000000311"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Industria</a:t>
            </a:r>
          </a:p>
        </c:rich>
      </c:tx>
      <c:layout>
        <c:manualLayout>
          <c:xMode val="edge"/>
          <c:yMode val="edge"/>
          <c:x val="0.39856738321996427"/>
          <c:y val="4.6294554477618634E-3"/>
        </c:manualLayout>
      </c:layout>
      <c:overlay val="0"/>
    </c:title>
    <c:autoTitleDeleted val="0"/>
    <c:plotArea>
      <c:layout>
        <c:manualLayout>
          <c:layoutTarget val="inner"/>
          <c:xMode val="edge"/>
          <c:yMode val="edge"/>
          <c:x val="0.11156936269666635"/>
          <c:y val="0.10642408606774002"/>
          <c:w val="0.71134036365295639"/>
          <c:h val="0.59116963621868313"/>
        </c:manualLayout>
      </c:layout>
      <c:lineChart>
        <c:grouping val="standard"/>
        <c:varyColors val="0"/>
        <c:ser>
          <c:idx val="0"/>
          <c:order val="0"/>
          <c:tx>
            <c:strRef>
              <c:f>'1IPI'!$A$9</c:f>
              <c:strCache>
                <c:ptCount val="1"/>
                <c:pt idx="0">
                  <c:v>Industria</c:v>
                </c:pt>
              </c:strCache>
            </c:strRef>
          </c:tx>
          <c:marker>
            <c:symbol val="none"/>
          </c:marker>
          <c:cat>
            <c:strRef>
              <c:f>'1IPI'!$B$5:$L$5</c:f>
              <c:strCache>
                <c:ptCount val="11"/>
                <c:pt idx="0">
                  <c:v>2003</c:v>
                </c:pt>
                <c:pt idx="1">
                  <c:v>2004</c:v>
                </c:pt>
                <c:pt idx="2">
                  <c:v>2005</c:v>
                </c:pt>
                <c:pt idx="3">
                  <c:v>2006</c:v>
                </c:pt>
                <c:pt idx="4">
                  <c:v>2007</c:v>
                </c:pt>
                <c:pt idx="5">
                  <c:v>2008</c:v>
                </c:pt>
                <c:pt idx="6">
                  <c:v>2009</c:v>
                </c:pt>
                <c:pt idx="7">
                  <c:v>2010</c:v>
                </c:pt>
                <c:pt idx="8">
                  <c:v>2011</c:v>
                </c:pt>
                <c:pt idx="9">
                  <c:v>2012</c:v>
                </c:pt>
                <c:pt idx="10">
                  <c:v>2013 E/</c:v>
                </c:pt>
              </c:strCache>
            </c:strRef>
          </c:cat>
          <c:val>
            <c:numRef>
              <c:f>'1IPI'!$B$9:$L$9</c:f>
              <c:numCache>
                <c:formatCode>#\ ###\ ##0.0;\-#\ ###\ ##0.0</c:formatCode>
                <c:ptCount val="11"/>
                <c:pt idx="0">
                  <c:v>76.439882532445878</c:v>
                </c:pt>
                <c:pt idx="1">
                  <c:v>81.610263416261546</c:v>
                </c:pt>
                <c:pt idx="2">
                  <c:v>84.594821613882317</c:v>
                </c:pt>
                <c:pt idx="3">
                  <c:v>89.548882599495911</c:v>
                </c:pt>
                <c:pt idx="4">
                  <c:v>93.515441494819726</c:v>
                </c:pt>
                <c:pt idx="5">
                  <c:v>100</c:v>
                </c:pt>
                <c:pt idx="6">
                  <c:v>106.7919702244086</c:v>
                </c:pt>
                <c:pt idx="7">
                  <c:v>110.4349039502758</c:v>
                </c:pt>
                <c:pt idx="8">
                  <c:v>116.14372759210612</c:v>
                </c:pt>
                <c:pt idx="9">
                  <c:v>121.78635280987183</c:v>
                </c:pt>
                <c:pt idx="10">
                  <c:v>121.01460683828715</c:v>
                </c:pt>
              </c:numCache>
            </c:numRef>
          </c:val>
          <c:smooth val="0"/>
        </c:ser>
        <c:dLbls>
          <c:showLegendKey val="0"/>
          <c:showVal val="0"/>
          <c:showCatName val="0"/>
          <c:showSerName val="0"/>
          <c:showPercent val="0"/>
          <c:showBubbleSize val="0"/>
        </c:dLbls>
        <c:marker val="1"/>
        <c:smooth val="0"/>
        <c:axId val="126547840"/>
        <c:axId val="126779392"/>
      </c:lineChart>
      <c:catAx>
        <c:axId val="126547840"/>
        <c:scaling>
          <c:orientation val="minMax"/>
        </c:scaling>
        <c:delete val="0"/>
        <c:axPos val="b"/>
        <c:title>
          <c:tx>
            <c:rich>
              <a:bodyPr/>
              <a:lstStyle/>
              <a:p>
                <a:pPr>
                  <a:defRPr/>
                </a:pPr>
                <a:r>
                  <a:rPr lang="en-US"/>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6779392"/>
        <c:crosses val="autoZero"/>
        <c:auto val="1"/>
        <c:lblAlgn val="ctr"/>
        <c:lblOffset val="100"/>
        <c:noMultiLvlLbl val="0"/>
      </c:catAx>
      <c:valAx>
        <c:axId val="126779392"/>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6547840"/>
        <c:crosses val="autoZero"/>
        <c:crossBetween val="between"/>
      </c:valAx>
    </c:plotArea>
    <c:plotVisOnly val="1"/>
    <c:dispBlanksAs val="gap"/>
    <c:showDLblsOverMax val="0"/>
  </c:chart>
  <c:spPr>
    <a:noFill/>
    <a:ln>
      <a:noFill/>
    </a:ln>
  </c:spPr>
  <c:printSettings>
    <c:headerFooter/>
    <c:pageMargins b="0.75000000000000333" l="0.70000000000000062" r="0.70000000000000062" t="0.75000000000000333"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500" b="0">
                <a:latin typeface="Gotham Medium" pitchFamily="2" charset="0"/>
              </a:defRPr>
            </a:pPr>
            <a:r>
              <a:rPr lang="en-US" sz="1500" b="0">
                <a:latin typeface="Gotham Medium" pitchFamily="2" charset="0"/>
              </a:rPr>
              <a:t>Servicios</a:t>
            </a:r>
          </a:p>
        </c:rich>
      </c:tx>
      <c:layout>
        <c:manualLayout>
          <c:xMode val="edge"/>
          <c:yMode val="edge"/>
          <c:x val="0.46486573857991981"/>
          <c:y val="4.6297433159838402E-3"/>
        </c:manualLayout>
      </c:layout>
      <c:overlay val="0"/>
    </c:title>
    <c:autoTitleDeleted val="0"/>
    <c:plotArea>
      <c:layout>
        <c:manualLayout>
          <c:layoutTarget val="inner"/>
          <c:xMode val="edge"/>
          <c:yMode val="edge"/>
          <c:x val="0.14840178234108847"/>
          <c:y val="9.7322834645669293E-2"/>
          <c:w val="0.73589531008257525"/>
          <c:h val="0.59116963621868313"/>
        </c:manualLayout>
      </c:layout>
      <c:lineChart>
        <c:grouping val="standard"/>
        <c:varyColors val="0"/>
        <c:ser>
          <c:idx val="0"/>
          <c:order val="0"/>
          <c:tx>
            <c:strRef>
              <c:f>'1IPI'!$A$14</c:f>
              <c:strCache>
                <c:ptCount val="1"/>
                <c:pt idx="0">
                  <c:v>Servicios</c:v>
                </c:pt>
              </c:strCache>
            </c:strRef>
          </c:tx>
          <c:marker>
            <c:symbol val="none"/>
          </c:marker>
          <c:cat>
            <c:strRef>
              <c:f>'1IPI'!$B$5:$L$5</c:f>
              <c:strCache>
                <c:ptCount val="11"/>
                <c:pt idx="0">
                  <c:v>2003</c:v>
                </c:pt>
                <c:pt idx="1">
                  <c:v>2004</c:v>
                </c:pt>
                <c:pt idx="2">
                  <c:v>2005</c:v>
                </c:pt>
                <c:pt idx="3">
                  <c:v>2006</c:v>
                </c:pt>
                <c:pt idx="4">
                  <c:v>2007</c:v>
                </c:pt>
                <c:pt idx="5">
                  <c:v>2008</c:v>
                </c:pt>
                <c:pt idx="6">
                  <c:v>2009</c:v>
                </c:pt>
                <c:pt idx="7">
                  <c:v>2010</c:v>
                </c:pt>
                <c:pt idx="8">
                  <c:v>2011</c:v>
                </c:pt>
                <c:pt idx="9">
                  <c:v>2012</c:v>
                </c:pt>
                <c:pt idx="10">
                  <c:v>2013 E/</c:v>
                </c:pt>
              </c:strCache>
            </c:strRef>
          </c:cat>
          <c:val>
            <c:numRef>
              <c:f>'1IPI'!$B$14:$L$14</c:f>
              <c:numCache>
                <c:formatCode>#\ ###\ ##0.0;\-#\ ###\ ##0.0</c:formatCode>
                <c:ptCount val="11"/>
                <c:pt idx="0">
                  <c:v>77.808981918985396</c:v>
                </c:pt>
                <c:pt idx="1">
                  <c:v>82.861822563491984</c:v>
                </c:pt>
                <c:pt idx="2">
                  <c:v>87.173810786979573</c:v>
                </c:pt>
                <c:pt idx="3">
                  <c:v>90.560432852749216</c:v>
                </c:pt>
                <c:pt idx="4">
                  <c:v>94.27721864605536</c:v>
                </c:pt>
                <c:pt idx="5">
                  <c:v>100</c:v>
                </c:pt>
                <c:pt idx="6">
                  <c:v>104.23127130362131</c:v>
                </c:pt>
                <c:pt idx="7">
                  <c:v>107.91186994582762</c:v>
                </c:pt>
                <c:pt idx="8">
                  <c:v>112.13175426977229</c:v>
                </c:pt>
                <c:pt idx="9">
                  <c:v>115.77327357443995</c:v>
                </c:pt>
                <c:pt idx="10">
                  <c:v>118.22644787548083</c:v>
                </c:pt>
              </c:numCache>
            </c:numRef>
          </c:val>
          <c:smooth val="0"/>
        </c:ser>
        <c:dLbls>
          <c:showLegendKey val="0"/>
          <c:showVal val="0"/>
          <c:showCatName val="0"/>
          <c:showSerName val="0"/>
          <c:showPercent val="0"/>
          <c:showBubbleSize val="0"/>
        </c:dLbls>
        <c:marker val="1"/>
        <c:smooth val="0"/>
        <c:axId val="127217024"/>
        <c:axId val="127227392"/>
      </c:lineChart>
      <c:catAx>
        <c:axId val="127217024"/>
        <c:scaling>
          <c:orientation val="minMax"/>
        </c:scaling>
        <c:delete val="0"/>
        <c:axPos val="b"/>
        <c:title>
          <c:tx>
            <c:rich>
              <a:bodyPr/>
              <a:lstStyle/>
              <a:p>
                <a:pPr>
                  <a:defRPr/>
                </a:pPr>
                <a:r>
                  <a:rPr lang="en-US"/>
                  <a:t>Años</a:t>
                </a:r>
              </a:p>
            </c:rich>
          </c:tx>
          <c:overlay val="0"/>
        </c:title>
        <c:numFmt formatCode="General" sourceLinked="1"/>
        <c:majorTickMark val="out"/>
        <c:minorTickMark val="none"/>
        <c:tickLblPos val="nextTo"/>
        <c:txPr>
          <a:bodyPr/>
          <a:lstStyle/>
          <a:p>
            <a:pPr>
              <a:defRPr sz="900">
                <a:latin typeface="Gotham Book" pitchFamily="2" charset="0"/>
              </a:defRPr>
            </a:pPr>
            <a:endParaRPr lang="es-MX"/>
          </a:p>
        </c:txPr>
        <c:crossAx val="127227392"/>
        <c:crosses val="autoZero"/>
        <c:auto val="1"/>
        <c:lblAlgn val="ctr"/>
        <c:lblOffset val="100"/>
        <c:noMultiLvlLbl val="0"/>
      </c:catAx>
      <c:valAx>
        <c:axId val="127227392"/>
        <c:scaling>
          <c:orientation val="minMax"/>
          <c:max val="170"/>
          <c:min val="50"/>
        </c:scaling>
        <c:delete val="0"/>
        <c:axPos val="l"/>
        <c:numFmt formatCode="#\ ###\ ##0.0;\-#\ ###\ ##0.0" sourceLinked="1"/>
        <c:majorTickMark val="out"/>
        <c:minorTickMark val="none"/>
        <c:tickLblPos val="nextTo"/>
        <c:txPr>
          <a:bodyPr/>
          <a:lstStyle/>
          <a:p>
            <a:pPr>
              <a:defRPr sz="900">
                <a:latin typeface="Gotham Book" pitchFamily="2" charset="0"/>
              </a:defRPr>
            </a:pPr>
            <a:endParaRPr lang="es-MX"/>
          </a:p>
        </c:txPr>
        <c:crossAx val="127217024"/>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Narrow"/>
                <a:ea typeface="Arial Narrow"/>
                <a:cs typeface="Arial Narrow"/>
              </a:defRPr>
            </a:pPr>
            <a:r>
              <a:rPr lang="es-MX"/>
              <a:t>AGROPECUARIO, SILVICULTURA Y PESCA</a:t>
            </a:r>
          </a:p>
        </c:rich>
      </c:tx>
      <c:layout>
        <c:manualLayout>
          <c:xMode val="edge"/>
          <c:yMode val="edge"/>
          <c:x val="0.34558823529411992"/>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05388288"/>
        <c:axId val="105402368"/>
      </c:lineChart>
      <c:catAx>
        <c:axId val="10538828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Narrow"/>
                <a:ea typeface="Arial Narrow"/>
                <a:cs typeface="Arial Narrow"/>
              </a:defRPr>
            </a:pPr>
            <a:endParaRPr lang="es-MX"/>
          </a:p>
        </c:txPr>
        <c:crossAx val="105402368"/>
        <c:crosses val="autoZero"/>
        <c:auto val="1"/>
        <c:lblAlgn val="ctr"/>
        <c:lblOffset val="100"/>
        <c:tickLblSkip val="1"/>
        <c:tickMarkSkip val="1"/>
        <c:noMultiLvlLbl val="0"/>
      </c:catAx>
      <c:valAx>
        <c:axId val="105402368"/>
        <c:scaling>
          <c:orientation val="minMax"/>
        </c:scaling>
        <c:delete val="0"/>
        <c:axPos val="l"/>
        <c:majorGridlines>
          <c:spPr>
            <a:ln w="12700">
              <a:solidFill>
                <a:srgbClr val="FFFFFF"/>
              </a:solidFill>
              <a:prstDash val="solid"/>
            </a:ln>
          </c:spPr>
        </c:majorGridlines>
        <c:title>
          <c:tx>
            <c:rich>
              <a:bodyPr rot="0" vert="wordArtVert"/>
              <a:lstStyle/>
              <a:p>
                <a:pPr algn="ctr">
                  <a:defRPr sz="225" b="1"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Narrow"/>
                <a:ea typeface="Arial Narrow"/>
                <a:cs typeface="Arial Narrow"/>
              </a:defRPr>
            </a:pPr>
            <a:endParaRPr lang="es-MX"/>
          </a:p>
        </c:txPr>
        <c:crossAx val="105388288"/>
        <c:crosses val="autoZero"/>
        <c:crossBetween val="between"/>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Arial Narrow"/>
                <a:ea typeface="Arial Narrow"/>
                <a:cs typeface="Arial Narrow"/>
              </a:defRPr>
            </a:pPr>
            <a:r>
              <a:rPr lang="es-MX"/>
              <a:t>INDUSTRIA
</a:t>
            </a:r>
          </a:p>
        </c:rich>
      </c:tx>
      <c:layout>
        <c:manualLayout>
          <c:xMode val="edge"/>
          <c:yMode val="edge"/>
          <c:x val="0.45635910224438908"/>
          <c:y val="0"/>
        </c:manualLayout>
      </c:layout>
      <c:overlay val="0"/>
      <c:spPr>
        <a:noFill/>
        <a:ln w="25400">
          <a:noFill/>
        </a:ln>
      </c:spPr>
    </c:title>
    <c:autoTitleDeleted val="0"/>
    <c:plotArea>
      <c:layout/>
      <c:lineChart>
        <c:grouping val="stacke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05422848"/>
        <c:axId val="105424384"/>
      </c:lineChart>
      <c:catAx>
        <c:axId val="105422848"/>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05424384"/>
        <c:crosses val="autoZero"/>
        <c:auto val="1"/>
        <c:lblAlgn val="ctr"/>
        <c:lblOffset val="100"/>
        <c:tickLblSkip val="1"/>
        <c:tickMarkSkip val="1"/>
        <c:noMultiLvlLbl val="0"/>
      </c:catAx>
      <c:valAx>
        <c:axId val="105424384"/>
        <c:scaling>
          <c:orientation val="minMax"/>
          <c:max val="14"/>
          <c:min val="-10"/>
        </c:scaling>
        <c:delete val="0"/>
        <c:axPos val="l"/>
        <c:majorGridlines>
          <c:spPr>
            <a:ln w="12700">
              <a:solidFill>
                <a:srgbClr val="FFFFFF"/>
              </a:solidFill>
              <a:prstDash val="solid"/>
            </a:ln>
          </c:spPr>
        </c:majorGridlines>
        <c:title>
          <c:tx>
            <c:rich>
              <a:bodyPr rot="0" vert="wordArtVert"/>
              <a:lstStyle/>
              <a:p>
                <a:pPr algn="ctr">
                  <a:defRPr sz="200" b="1"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05422848"/>
        <c:crosses val="autoZero"/>
        <c:crossBetween val="between"/>
        <c:majorUnit val="2.5"/>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420147420147418"/>
          <c:y val="0"/>
        </c:manualLayout>
      </c:layout>
      <c:overlay val="0"/>
      <c:spPr>
        <a:noFill/>
        <a:ln w="25400">
          <a:noFill/>
        </a:ln>
      </c:spPr>
      <c:txPr>
        <a:bodyPr/>
        <a:lstStyle/>
        <a:p>
          <a:pPr>
            <a:defRPr sz="325" b="1" i="0" u="none" strike="noStrike" baseline="0">
              <a:solidFill>
                <a:srgbClr val="000000"/>
              </a:solidFill>
              <a:latin typeface="Arial Narrow"/>
              <a:ea typeface="Arial Narrow"/>
              <a:cs typeface="Arial Narrow"/>
            </a:defRPr>
          </a:pPr>
          <a:endParaRPr lang="es-MX"/>
        </a:p>
      </c:txPr>
    </c:title>
    <c:autoTitleDeleted val="0"/>
    <c:plotArea>
      <c:layout/>
      <c:lineChart>
        <c:grouping val="standard"/>
        <c:varyColors val="0"/>
        <c:ser>
          <c:idx val="0"/>
          <c:order val="0"/>
          <c:tx>
            <c:strRef>
              <c:f>#REF!</c:f>
              <c:strCache>
                <c:ptCount val="1"/>
                <c:pt idx="0">
                  <c:v>#¡REF!</c:v>
                </c:pt>
              </c:strCache>
            </c:strRef>
          </c:tx>
          <c:spPr>
            <a:ln w="254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15566080"/>
        <c:axId val="115567616"/>
      </c:lineChart>
      <c:catAx>
        <c:axId val="115566080"/>
        <c:scaling>
          <c:orientation val="minMax"/>
        </c:scaling>
        <c:delete val="0"/>
        <c:axPos val="b"/>
        <c:majorGridlines>
          <c:spPr>
            <a:ln w="12700">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Narrow"/>
                <a:ea typeface="Arial Narrow"/>
                <a:cs typeface="Arial Narrow"/>
              </a:defRPr>
            </a:pPr>
            <a:endParaRPr lang="es-MX"/>
          </a:p>
        </c:txPr>
        <c:crossAx val="115567616"/>
        <c:crosses val="autoZero"/>
        <c:auto val="1"/>
        <c:lblAlgn val="ctr"/>
        <c:lblOffset val="100"/>
        <c:tickLblSkip val="1"/>
        <c:tickMarkSkip val="1"/>
        <c:noMultiLvlLbl val="0"/>
      </c:catAx>
      <c:valAx>
        <c:axId val="115567616"/>
        <c:scaling>
          <c:orientation val="minMax"/>
          <c:max val="10"/>
          <c:min val="-9"/>
        </c:scaling>
        <c:delete val="0"/>
        <c:axPos val="l"/>
        <c:majorGridlines>
          <c:spPr>
            <a:ln w="12700">
              <a:solidFill>
                <a:srgbClr val="FFFFFF"/>
              </a:solidFill>
              <a:prstDash val="solid"/>
            </a:ln>
          </c:spPr>
        </c:majorGridlines>
        <c:title>
          <c:tx>
            <c:rich>
              <a:bodyPr rot="0" vert="wordArtVert"/>
              <a:lstStyle/>
              <a:p>
                <a:pPr algn="ctr">
                  <a:defRPr sz="200" b="1" i="0" u="none" strike="noStrike" baseline="0">
                    <a:solidFill>
                      <a:srgbClr val="000000"/>
                    </a:solidFill>
                    <a:latin typeface="Arial Narrow"/>
                    <a:ea typeface="Arial Narrow"/>
                    <a:cs typeface="Arial Narrow"/>
                  </a:defRPr>
                </a:pPr>
                <a:r>
                  <a:rPr lang="es-MX"/>
                  <a:t>POR CIENTO</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Narrow"/>
                <a:ea typeface="Arial Narrow"/>
                <a:cs typeface="Arial Narrow"/>
              </a:defRPr>
            </a:pPr>
            <a:endParaRPr lang="es-MX"/>
          </a:p>
        </c:txPr>
        <c:crossAx val="115566080"/>
        <c:crosses val="autoZero"/>
        <c:crossBetween val="between"/>
        <c:majorUnit val="2"/>
        <c:minorUnit val="0.5"/>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0311" r="0.75000000000000311"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8" Type="http://schemas.openxmlformats.org/officeDocument/2006/relationships/chart" Target="../charts/chart34.xml"/><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50.xml"/><Relationship Id="rId3" Type="http://schemas.openxmlformats.org/officeDocument/2006/relationships/chart" Target="../charts/chart45.xml"/><Relationship Id="rId7" Type="http://schemas.openxmlformats.org/officeDocument/2006/relationships/chart" Target="../charts/chart49.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4" Type="http://schemas.openxmlformats.org/officeDocument/2006/relationships/chart" Target="../charts/chart5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4" Type="http://schemas.openxmlformats.org/officeDocument/2006/relationships/chart" Target="../charts/chart5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723900</xdr:colOff>
      <xdr:row>43</xdr:row>
      <xdr:rowOff>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05900" cy="6962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0.78029</cdr:x>
      <cdr:y>0.85312</cdr:y>
    </cdr:from>
    <cdr:to>
      <cdr:x>0.81536</cdr:x>
      <cdr:y>0.87847</cdr:y>
    </cdr:to>
    <cdr:sp macro="" textlink="">
      <cdr:nvSpPr>
        <cdr:cNvPr id="21505" name="Text Box 1"/>
        <cdr:cNvSpPr txBox="1">
          <a:spLocks xmlns:a="http://schemas.openxmlformats.org/drawingml/2006/main" noChangeArrowheads="1"/>
        </cdr:cNvSpPr>
      </cdr:nvSpPr>
      <cdr:spPr bwMode="auto">
        <a:xfrm xmlns:a="http://schemas.openxmlformats.org/drawingml/2006/main">
          <a:off x="6105092" y="5105896"/>
          <a:ext cx="274230" cy="1707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MX" sz="800" b="0" i="0" strike="noStrike">
              <a:solidFill>
                <a:srgbClr val="000000"/>
              </a:solidFill>
              <a:latin typeface="Arial"/>
              <a:cs typeface="Arial"/>
            </a:rPr>
            <a:t>  </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9525</xdr:rowOff>
    </xdr:from>
    <xdr:to>
      <xdr:col>5</xdr:col>
      <xdr:colOff>561975</xdr:colOff>
      <xdr:row>19</xdr:row>
      <xdr:rowOff>9525</xdr:rowOff>
    </xdr:to>
    <xdr:graphicFrame macro="">
      <xdr:nvGraphicFramePr>
        <xdr:cNvPr id="62369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19</xdr:row>
      <xdr:rowOff>95250</xdr:rowOff>
    </xdr:from>
    <xdr:to>
      <xdr:col>5</xdr:col>
      <xdr:colOff>542925</xdr:colOff>
      <xdr:row>36</xdr:row>
      <xdr:rowOff>9525</xdr:rowOff>
    </xdr:to>
    <xdr:graphicFrame macro="">
      <xdr:nvGraphicFramePr>
        <xdr:cNvPr id="623695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295275</xdr:colOff>
      <xdr:row>1</xdr:row>
      <xdr:rowOff>28575</xdr:rowOff>
    </xdr:from>
    <xdr:to>
      <xdr:col>10</xdr:col>
      <xdr:colOff>628650</xdr:colOff>
      <xdr:row>17</xdr:row>
      <xdr:rowOff>114300</xdr:rowOff>
    </xdr:to>
    <xdr:graphicFrame macro="">
      <xdr:nvGraphicFramePr>
        <xdr:cNvPr id="623695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219075</xdr:colOff>
      <xdr:row>18</xdr:row>
      <xdr:rowOff>142875</xdr:rowOff>
    </xdr:from>
    <xdr:to>
      <xdr:col>10</xdr:col>
      <xdr:colOff>571500</xdr:colOff>
      <xdr:row>34</xdr:row>
      <xdr:rowOff>28575</xdr:rowOff>
    </xdr:to>
    <xdr:graphicFrame macro="">
      <xdr:nvGraphicFramePr>
        <xdr:cNvPr id="623695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5</xdr:col>
      <xdr:colOff>295275</xdr:colOff>
      <xdr:row>38</xdr:row>
      <xdr:rowOff>0</xdr:rowOff>
    </xdr:to>
    <xdr:graphicFrame macro="">
      <xdr:nvGraphicFramePr>
        <xdr:cNvPr id="6236952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571500</xdr:colOff>
      <xdr:row>38</xdr:row>
      <xdr:rowOff>0</xdr:rowOff>
    </xdr:from>
    <xdr:to>
      <xdr:col>11</xdr:col>
      <xdr:colOff>9525</xdr:colOff>
      <xdr:row>38</xdr:row>
      <xdr:rowOff>0</xdr:rowOff>
    </xdr:to>
    <xdr:graphicFrame macro="">
      <xdr:nvGraphicFramePr>
        <xdr:cNvPr id="6236952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38</xdr:row>
      <xdr:rowOff>0</xdr:rowOff>
    </xdr:from>
    <xdr:to>
      <xdr:col>5</xdr:col>
      <xdr:colOff>304800</xdr:colOff>
      <xdr:row>38</xdr:row>
      <xdr:rowOff>0</xdr:rowOff>
    </xdr:to>
    <xdr:graphicFrame macro="">
      <xdr:nvGraphicFramePr>
        <xdr:cNvPr id="6236953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581025</xdr:colOff>
      <xdr:row>38</xdr:row>
      <xdr:rowOff>0</xdr:rowOff>
    </xdr:from>
    <xdr:to>
      <xdr:col>11</xdr:col>
      <xdr:colOff>9525</xdr:colOff>
      <xdr:row>38</xdr:row>
      <xdr:rowOff>0</xdr:rowOff>
    </xdr:to>
    <xdr:graphicFrame macro="">
      <xdr:nvGraphicFramePr>
        <xdr:cNvPr id="6236953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xdr:col>
      <xdr:colOff>485775</xdr:colOff>
      <xdr:row>16</xdr:row>
      <xdr:rowOff>136525</xdr:rowOff>
    </xdr:from>
    <xdr:ext cx="513859" cy="231730"/>
    <xdr:sp macro="" textlink="">
      <xdr:nvSpPr>
        <xdr:cNvPr id="10" name="9 CuadroTexto"/>
        <xdr:cNvSpPr txBox="1"/>
      </xdr:nvSpPr>
      <xdr:spPr>
        <a:xfrm>
          <a:off x="2486025" y="330835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781050</xdr:colOff>
      <xdr:row>16</xdr:row>
      <xdr:rowOff>155575</xdr:rowOff>
    </xdr:from>
    <xdr:ext cx="513859" cy="231730"/>
    <xdr:sp macro="" textlink="">
      <xdr:nvSpPr>
        <xdr:cNvPr id="11" name="10 CuadroTexto"/>
        <xdr:cNvSpPr txBox="1"/>
      </xdr:nvSpPr>
      <xdr:spPr>
        <a:xfrm>
          <a:off x="7667625" y="332740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752475</xdr:colOff>
      <xdr:row>33</xdr:row>
      <xdr:rowOff>15875</xdr:rowOff>
    </xdr:from>
    <xdr:ext cx="513859" cy="231730"/>
    <xdr:sp macro="" textlink="">
      <xdr:nvSpPr>
        <xdr:cNvPr id="12" name="11 CuadroTexto"/>
        <xdr:cNvSpPr txBox="1"/>
      </xdr:nvSpPr>
      <xdr:spPr>
        <a:xfrm>
          <a:off x="7639050" y="594042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2</xdr:col>
      <xdr:colOff>590550</xdr:colOff>
      <xdr:row>32</xdr:row>
      <xdr:rowOff>142875</xdr:rowOff>
    </xdr:from>
    <xdr:ext cx="513859" cy="231730"/>
    <xdr:sp macro="" textlink="">
      <xdr:nvSpPr>
        <xdr:cNvPr id="13" name="12 CuadroTexto"/>
        <xdr:cNvSpPr txBox="1"/>
      </xdr:nvSpPr>
      <xdr:spPr>
        <a:xfrm>
          <a:off x="2590800" y="590550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xdr:row>
      <xdr:rowOff>28575</xdr:rowOff>
    </xdr:from>
    <xdr:to>
      <xdr:col>4</xdr:col>
      <xdr:colOff>1019175</xdr:colOff>
      <xdr:row>37</xdr:row>
      <xdr:rowOff>0</xdr:rowOff>
    </xdr:to>
    <xdr:graphicFrame macro="">
      <xdr:nvGraphicFramePr>
        <xdr:cNvPr id="623782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40</xdr:row>
      <xdr:rowOff>0</xdr:rowOff>
    </xdr:from>
    <xdr:to>
      <xdr:col>4</xdr:col>
      <xdr:colOff>752475</xdr:colOff>
      <xdr:row>40</xdr:row>
      <xdr:rowOff>0</xdr:rowOff>
    </xdr:to>
    <xdr:graphicFrame macro="">
      <xdr:nvGraphicFramePr>
        <xdr:cNvPr id="623782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142875</xdr:colOff>
      <xdr:row>40</xdr:row>
      <xdr:rowOff>0</xdr:rowOff>
    </xdr:from>
    <xdr:to>
      <xdr:col>9</xdr:col>
      <xdr:colOff>285750</xdr:colOff>
      <xdr:row>40</xdr:row>
      <xdr:rowOff>0</xdr:rowOff>
    </xdr:to>
    <xdr:graphicFrame macro="">
      <xdr:nvGraphicFramePr>
        <xdr:cNvPr id="623782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xdr:colOff>
      <xdr:row>3</xdr:row>
      <xdr:rowOff>28575</xdr:rowOff>
    </xdr:from>
    <xdr:to>
      <xdr:col>9</xdr:col>
      <xdr:colOff>981075</xdr:colOff>
      <xdr:row>36</xdr:row>
      <xdr:rowOff>266700</xdr:rowOff>
    </xdr:to>
    <xdr:graphicFrame macro="">
      <xdr:nvGraphicFramePr>
        <xdr:cNvPr id="623782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33</xdr:row>
      <xdr:rowOff>66675</xdr:rowOff>
    </xdr:from>
    <xdr:to>
      <xdr:col>0</xdr:col>
      <xdr:colOff>0</xdr:colOff>
      <xdr:row>42</xdr:row>
      <xdr:rowOff>142875</xdr:rowOff>
    </xdr:to>
    <xdr:graphicFrame macro="">
      <xdr:nvGraphicFramePr>
        <xdr:cNvPr id="623834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76200</xdr:rowOff>
    </xdr:from>
    <xdr:to>
      <xdr:col>0</xdr:col>
      <xdr:colOff>0</xdr:colOff>
      <xdr:row>41</xdr:row>
      <xdr:rowOff>152400</xdr:rowOff>
    </xdr:to>
    <xdr:graphicFrame macro="">
      <xdr:nvGraphicFramePr>
        <xdr:cNvPr id="623834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123825</xdr:rowOff>
    </xdr:from>
    <xdr:to>
      <xdr:col>0</xdr:col>
      <xdr:colOff>0</xdr:colOff>
      <xdr:row>41</xdr:row>
      <xdr:rowOff>38100</xdr:rowOff>
    </xdr:to>
    <xdr:graphicFrame macro="">
      <xdr:nvGraphicFramePr>
        <xdr:cNvPr id="623834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10</xdr:col>
      <xdr:colOff>752475</xdr:colOff>
      <xdr:row>36</xdr:row>
      <xdr:rowOff>123825</xdr:rowOff>
    </xdr:to>
    <xdr:graphicFrame macro="">
      <xdr:nvGraphicFramePr>
        <xdr:cNvPr id="6238342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1009650</xdr:colOff>
      <xdr:row>32</xdr:row>
      <xdr:rowOff>158750</xdr:rowOff>
    </xdr:from>
    <xdr:ext cx="514372" cy="231730"/>
    <xdr:sp macro="" textlink="">
      <xdr:nvSpPr>
        <xdr:cNvPr id="6" name="5 CuadroTexto"/>
        <xdr:cNvSpPr txBox="1"/>
      </xdr:nvSpPr>
      <xdr:spPr>
        <a:xfrm>
          <a:off x="5200650" y="5559425"/>
          <a:ext cx="514372"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b="0">
              <a:latin typeface="Gotham Medium" pitchFamily="2" charset="0"/>
            </a:rPr>
            <a:t>Años</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561975</xdr:colOff>
      <xdr:row>0</xdr:row>
      <xdr:rowOff>0</xdr:rowOff>
    </xdr:to>
    <xdr:graphicFrame macro="">
      <xdr:nvGraphicFramePr>
        <xdr:cNvPr id="623889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542925</xdr:colOff>
      <xdr:row>0</xdr:row>
      <xdr:rowOff>0</xdr:rowOff>
    </xdr:to>
    <xdr:graphicFrame macro="">
      <xdr:nvGraphicFramePr>
        <xdr:cNvPr id="623889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104775</xdr:colOff>
      <xdr:row>0</xdr:row>
      <xdr:rowOff>0</xdr:rowOff>
    </xdr:from>
    <xdr:to>
      <xdr:col>11</xdr:col>
      <xdr:colOff>542925</xdr:colOff>
      <xdr:row>0</xdr:row>
      <xdr:rowOff>0</xdr:rowOff>
    </xdr:to>
    <xdr:graphicFrame macro="">
      <xdr:nvGraphicFramePr>
        <xdr:cNvPr id="623889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85725</xdr:colOff>
      <xdr:row>0</xdr:row>
      <xdr:rowOff>0</xdr:rowOff>
    </xdr:from>
    <xdr:to>
      <xdr:col>11</xdr:col>
      <xdr:colOff>533400</xdr:colOff>
      <xdr:row>0</xdr:row>
      <xdr:rowOff>0</xdr:rowOff>
    </xdr:to>
    <xdr:graphicFrame macro="">
      <xdr:nvGraphicFramePr>
        <xdr:cNvPr id="623889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0</xdr:rowOff>
    </xdr:from>
    <xdr:to>
      <xdr:col>5</xdr:col>
      <xdr:colOff>0</xdr:colOff>
      <xdr:row>18</xdr:row>
      <xdr:rowOff>142875</xdr:rowOff>
    </xdr:to>
    <xdr:graphicFrame macro="">
      <xdr:nvGraphicFramePr>
        <xdr:cNvPr id="623889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xdr:row>
      <xdr:rowOff>104775</xdr:rowOff>
    </xdr:from>
    <xdr:to>
      <xdr:col>9</xdr:col>
      <xdr:colOff>1038225</xdr:colOff>
      <xdr:row>18</xdr:row>
      <xdr:rowOff>114300</xdr:rowOff>
    </xdr:to>
    <xdr:graphicFrame macro="">
      <xdr:nvGraphicFramePr>
        <xdr:cNvPr id="6238898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17</xdr:row>
      <xdr:rowOff>123825</xdr:rowOff>
    </xdr:from>
    <xdr:to>
      <xdr:col>5</xdr:col>
      <xdr:colOff>0</xdr:colOff>
      <xdr:row>33</xdr:row>
      <xdr:rowOff>123825</xdr:rowOff>
    </xdr:to>
    <xdr:graphicFrame macro="">
      <xdr:nvGraphicFramePr>
        <xdr:cNvPr id="6238898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19050</xdr:colOff>
      <xdr:row>17</xdr:row>
      <xdr:rowOff>38100</xdr:rowOff>
    </xdr:from>
    <xdr:to>
      <xdr:col>10</xdr:col>
      <xdr:colOff>28575</xdr:colOff>
      <xdr:row>33</xdr:row>
      <xdr:rowOff>114300</xdr:rowOff>
    </xdr:to>
    <xdr:graphicFrame macro="">
      <xdr:nvGraphicFramePr>
        <xdr:cNvPr id="6238898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xdr:col>
      <xdr:colOff>257175</xdr:colOff>
      <xdr:row>15</xdr:row>
      <xdr:rowOff>152400</xdr:rowOff>
    </xdr:from>
    <xdr:ext cx="513859" cy="231730"/>
    <xdr:sp macro="" textlink="">
      <xdr:nvSpPr>
        <xdr:cNvPr id="10" name="9 CuadroTexto"/>
        <xdr:cNvSpPr txBox="1"/>
      </xdr:nvSpPr>
      <xdr:spPr>
        <a:xfrm>
          <a:off x="2352675" y="320992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304800</xdr:colOff>
      <xdr:row>15</xdr:row>
      <xdr:rowOff>152400</xdr:rowOff>
    </xdr:from>
    <xdr:ext cx="513859" cy="231730"/>
    <xdr:sp macro="" textlink="">
      <xdr:nvSpPr>
        <xdr:cNvPr id="11" name="10 CuadroTexto"/>
        <xdr:cNvSpPr txBox="1"/>
      </xdr:nvSpPr>
      <xdr:spPr>
        <a:xfrm>
          <a:off x="7639050" y="320992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238125</xdr:colOff>
      <xdr:row>33</xdr:row>
      <xdr:rowOff>104775</xdr:rowOff>
    </xdr:from>
    <xdr:ext cx="513859" cy="231730"/>
    <xdr:sp macro="" textlink="">
      <xdr:nvSpPr>
        <xdr:cNvPr id="12" name="11 CuadroTexto"/>
        <xdr:cNvSpPr txBox="1"/>
      </xdr:nvSpPr>
      <xdr:spPr>
        <a:xfrm>
          <a:off x="7572375" y="607695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2</xdr:col>
      <xdr:colOff>152400</xdr:colOff>
      <xdr:row>33</xdr:row>
      <xdr:rowOff>123825</xdr:rowOff>
    </xdr:from>
    <xdr:ext cx="513859" cy="231730"/>
    <xdr:sp macro="" textlink="">
      <xdr:nvSpPr>
        <xdr:cNvPr id="13" name="12 CuadroTexto"/>
        <xdr:cNvSpPr txBox="1"/>
      </xdr:nvSpPr>
      <xdr:spPr>
        <a:xfrm>
          <a:off x="2247900" y="609600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571500</xdr:colOff>
      <xdr:row>0</xdr:row>
      <xdr:rowOff>0</xdr:rowOff>
    </xdr:from>
    <xdr:to>
      <xdr:col>5</xdr:col>
      <xdr:colOff>28575</xdr:colOff>
      <xdr:row>0</xdr:row>
      <xdr:rowOff>0</xdr:rowOff>
    </xdr:to>
    <xdr:graphicFrame macro="">
      <xdr:nvGraphicFramePr>
        <xdr:cNvPr id="623977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200025</xdr:colOff>
      <xdr:row>0</xdr:row>
      <xdr:rowOff>0</xdr:rowOff>
    </xdr:from>
    <xdr:to>
      <xdr:col>9</xdr:col>
      <xdr:colOff>447675</xdr:colOff>
      <xdr:row>0</xdr:row>
      <xdr:rowOff>0</xdr:rowOff>
    </xdr:to>
    <xdr:graphicFrame macro="">
      <xdr:nvGraphicFramePr>
        <xdr:cNvPr id="623977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xdr:row>
      <xdr:rowOff>142875</xdr:rowOff>
    </xdr:from>
    <xdr:to>
      <xdr:col>4</xdr:col>
      <xdr:colOff>1038225</xdr:colOff>
      <xdr:row>34</xdr:row>
      <xdr:rowOff>28575</xdr:rowOff>
    </xdr:to>
    <xdr:graphicFrame macro="">
      <xdr:nvGraphicFramePr>
        <xdr:cNvPr id="623977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1028700</xdr:colOff>
      <xdr:row>3</xdr:row>
      <xdr:rowOff>133350</xdr:rowOff>
    </xdr:from>
    <xdr:to>
      <xdr:col>9</xdr:col>
      <xdr:colOff>1000125</xdr:colOff>
      <xdr:row>34</xdr:row>
      <xdr:rowOff>9525</xdr:rowOff>
    </xdr:to>
    <xdr:graphicFrame macro="">
      <xdr:nvGraphicFramePr>
        <xdr:cNvPr id="623977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676275</xdr:colOff>
      <xdr:row>27</xdr:row>
      <xdr:rowOff>85725</xdr:rowOff>
    </xdr:from>
    <xdr:to>
      <xdr:col>9</xdr:col>
      <xdr:colOff>200025</xdr:colOff>
      <xdr:row>28</xdr:row>
      <xdr:rowOff>123825</xdr:rowOff>
    </xdr:to>
    <xdr:sp macro="" textlink="">
      <xdr:nvSpPr>
        <xdr:cNvPr id="33798" name="Text Box 6"/>
        <xdr:cNvSpPr txBox="1">
          <a:spLocks noChangeArrowheads="1"/>
        </xdr:cNvSpPr>
      </xdr:nvSpPr>
      <xdr:spPr bwMode="auto">
        <a:xfrm>
          <a:off x="6772275" y="4781550"/>
          <a:ext cx="285750"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3</xdr:row>
      <xdr:rowOff>47625</xdr:rowOff>
    </xdr:from>
    <xdr:to>
      <xdr:col>4</xdr:col>
      <xdr:colOff>561975</xdr:colOff>
      <xdr:row>20</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161924</xdr:colOff>
      <xdr:row>3</xdr:row>
      <xdr:rowOff>66675</xdr:rowOff>
    </xdr:from>
    <xdr:to>
      <xdr:col>9</xdr:col>
      <xdr:colOff>838199</xdr:colOff>
      <xdr:row>20</xdr:row>
      <xdr:rowOff>57150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38101</xdr:colOff>
      <xdr:row>20</xdr:row>
      <xdr:rowOff>95249</xdr:rowOff>
    </xdr:from>
    <xdr:to>
      <xdr:col>4</xdr:col>
      <xdr:colOff>1019175</xdr:colOff>
      <xdr:row>37</xdr:row>
      <xdr:rowOff>133349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1019175</xdr:colOff>
      <xdr:row>20</xdr:row>
      <xdr:rowOff>0</xdr:rowOff>
    </xdr:from>
    <xdr:to>
      <xdr:col>9</xdr:col>
      <xdr:colOff>952499</xdr:colOff>
      <xdr:row>37</xdr:row>
      <xdr:rowOff>38100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666750</xdr:colOff>
      <xdr:row>12</xdr:row>
      <xdr:rowOff>66675</xdr:rowOff>
    </xdr:from>
    <xdr:to>
      <xdr:col>6</xdr:col>
      <xdr:colOff>695325</xdr:colOff>
      <xdr:row>12</xdr:row>
      <xdr:rowOff>95250</xdr:rowOff>
    </xdr:to>
    <xdr:sp macro="" textlink="">
      <xdr:nvSpPr>
        <xdr:cNvPr id="65962292" name="Text Box 22"/>
        <xdr:cNvSpPr txBox="1">
          <a:spLocks noChangeArrowheads="1"/>
        </xdr:cNvSpPr>
      </xdr:nvSpPr>
      <xdr:spPr bwMode="auto">
        <a:xfrm flipH="1">
          <a:off x="6953250" y="2124075"/>
          <a:ext cx="28575" cy="28575"/>
        </a:xfrm>
        <a:prstGeom prst="rect">
          <a:avLst/>
        </a:prstGeom>
        <a:noFill/>
        <a:ln w="9525">
          <a:noFill/>
          <a:miter lim="800000"/>
          <a:headEnd/>
          <a:tailEnd/>
        </a:ln>
      </xdr:spPr>
    </xdr:sp>
    <xdr:clientData/>
  </xdr:twoCellAnchor>
  <xdr:twoCellAnchor>
    <xdr:from>
      <xdr:col>10</xdr:col>
      <xdr:colOff>685800</xdr:colOff>
      <xdr:row>23</xdr:row>
      <xdr:rowOff>152400</xdr:rowOff>
    </xdr:from>
    <xdr:to>
      <xdr:col>10</xdr:col>
      <xdr:colOff>752475</xdr:colOff>
      <xdr:row>24</xdr:row>
      <xdr:rowOff>66675</xdr:rowOff>
    </xdr:to>
    <xdr:sp macro="" textlink="">
      <xdr:nvSpPr>
        <xdr:cNvPr id="65962293" name="Text Box 27"/>
        <xdr:cNvSpPr txBox="1">
          <a:spLocks noChangeArrowheads="1"/>
        </xdr:cNvSpPr>
      </xdr:nvSpPr>
      <xdr:spPr bwMode="auto">
        <a:xfrm>
          <a:off x="11163300" y="3990975"/>
          <a:ext cx="66675" cy="76200"/>
        </a:xfrm>
        <a:prstGeom prst="rect">
          <a:avLst/>
        </a:prstGeom>
        <a:noFill/>
        <a:ln w="9525">
          <a:noFill/>
          <a:miter lim="800000"/>
          <a:headEnd/>
          <a:tailEnd/>
        </a:ln>
      </xdr:spPr>
    </xdr:sp>
    <xdr:clientData/>
  </xdr:twoCellAnchor>
  <xdr:twoCellAnchor>
    <xdr:from>
      <xdr:col>7</xdr:col>
      <xdr:colOff>28575</xdr:colOff>
      <xdr:row>37</xdr:row>
      <xdr:rowOff>95250</xdr:rowOff>
    </xdr:from>
    <xdr:to>
      <xdr:col>7</xdr:col>
      <xdr:colOff>114300</xdr:colOff>
      <xdr:row>38</xdr:row>
      <xdr:rowOff>9525</xdr:rowOff>
    </xdr:to>
    <xdr:sp macro="" textlink="">
      <xdr:nvSpPr>
        <xdr:cNvPr id="65962294" name="Text Box 29"/>
        <xdr:cNvSpPr txBox="1">
          <a:spLocks noChangeArrowheads="1"/>
        </xdr:cNvSpPr>
      </xdr:nvSpPr>
      <xdr:spPr bwMode="auto">
        <a:xfrm>
          <a:off x="7362825" y="6200775"/>
          <a:ext cx="85725" cy="76200"/>
        </a:xfrm>
        <a:prstGeom prst="rect">
          <a:avLst/>
        </a:prstGeom>
        <a:noFill/>
        <a:ln w="9525">
          <a:noFill/>
          <a:miter lim="800000"/>
          <a:headEnd/>
          <a:tailEnd/>
        </a:ln>
      </xdr:spPr>
    </xdr:sp>
    <xdr:clientData/>
  </xdr:twoCellAnchor>
  <xdr:twoCellAnchor>
    <xdr:from>
      <xdr:col>0</xdr:col>
      <xdr:colOff>0</xdr:colOff>
      <xdr:row>3</xdr:row>
      <xdr:rowOff>0</xdr:rowOff>
    </xdr:from>
    <xdr:to>
      <xdr:col>4</xdr:col>
      <xdr:colOff>381000</xdr:colOff>
      <xdr:row>19</xdr:row>
      <xdr:rowOff>152400</xdr:rowOff>
    </xdr:to>
    <xdr:graphicFrame macro="">
      <xdr:nvGraphicFramePr>
        <xdr:cNvPr id="23" name="2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3</xdr:row>
      <xdr:rowOff>28575</xdr:rowOff>
    </xdr:from>
    <xdr:to>
      <xdr:col>9</xdr:col>
      <xdr:colOff>590550</xdr:colOff>
      <xdr:row>20</xdr:row>
      <xdr:rowOff>19050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4</xdr:col>
      <xdr:colOff>981074</xdr:colOff>
      <xdr:row>37</xdr:row>
      <xdr:rowOff>38100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20</xdr:row>
      <xdr:rowOff>0</xdr:rowOff>
    </xdr:from>
    <xdr:to>
      <xdr:col>9</xdr:col>
      <xdr:colOff>981074</xdr:colOff>
      <xdr:row>37</xdr:row>
      <xdr:rowOff>57150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981075</xdr:colOff>
      <xdr:row>34</xdr:row>
      <xdr:rowOff>104775</xdr:rowOff>
    </xdr:to>
    <xdr:graphicFrame macro="">
      <xdr:nvGraphicFramePr>
        <xdr:cNvPr id="623351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960967</xdr:colOff>
      <xdr:row>31</xdr:row>
      <xdr:rowOff>152400</xdr:rowOff>
    </xdr:from>
    <xdr:ext cx="514372" cy="231730"/>
    <xdr:sp macro="" textlink="">
      <xdr:nvSpPr>
        <xdr:cNvPr id="3" name="2 CuadroTexto"/>
        <xdr:cNvSpPr txBox="1"/>
      </xdr:nvSpPr>
      <xdr:spPr>
        <a:xfrm>
          <a:off x="4464050" y="5560483"/>
          <a:ext cx="514372"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b="1">
              <a:latin typeface="Gotham Medium" pitchFamily="2" charset="0"/>
            </a:rPr>
            <a:t>Años</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0.79178</cdr:x>
      <cdr:y>0.83498</cdr:y>
    </cdr:from>
    <cdr:to>
      <cdr:x>0.82464</cdr:x>
      <cdr:y>0.86717</cdr:y>
    </cdr:to>
    <cdr:sp macro="" textlink="">
      <cdr:nvSpPr>
        <cdr:cNvPr id="2049" name="Text Box 1"/>
        <cdr:cNvSpPr txBox="1">
          <a:spLocks xmlns:a="http://schemas.openxmlformats.org/drawingml/2006/main" noChangeArrowheads="1"/>
        </cdr:cNvSpPr>
      </cdr:nvSpPr>
      <cdr:spPr bwMode="auto">
        <a:xfrm xmlns:a="http://schemas.openxmlformats.org/drawingml/2006/main">
          <a:off x="6426740" y="4837779"/>
          <a:ext cx="278696" cy="1505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s-MX"/>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152400</xdr:colOff>
      <xdr:row>2</xdr:row>
      <xdr:rowOff>0</xdr:rowOff>
    </xdr:from>
    <xdr:to>
      <xdr:col>9</xdr:col>
      <xdr:colOff>790575</xdr:colOff>
      <xdr:row>18</xdr:row>
      <xdr:rowOff>38100</xdr:rowOff>
    </xdr:to>
    <xdr:graphicFrame macro="">
      <xdr:nvGraphicFramePr>
        <xdr:cNvPr id="623377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104775</xdr:rowOff>
    </xdr:from>
    <xdr:to>
      <xdr:col>5</xdr:col>
      <xdr:colOff>47625</xdr:colOff>
      <xdr:row>36</xdr:row>
      <xdr:rowOff>0</xdr:rowOff>
    </xdr:to>
    <xdr:graphicFrame macro="">
      <xdr:nvGraphicFramePr>
        <xdr:cNvPr id="623377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xdr:colOff>
      <xdr:row>17</xdr:row>
      <xdr:rowOff>123825</xdr:rowOff>
    </xdr:from>
    <xdr:to>
      <xdr:col>9</xdr:col>
      <xdr:colOff>952500</xdr:colOff>
      <xdr:row>36</xdr:row>
      <xdr:rowOff>19050</xdr:rowOff>
    </xdr:to>
    <xdr:graphicFrame macro="">
      <xdr:nvGraphicFramePr>
        <xdr:cNvPr id="62337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2</xdr:row>
      <xdr:rowOff>0</xdr:rowOff>
    </xdr:from>
    <xdr:to>
      <xdr:col>4</xdr:col>
      <xdr:colOff>1038225</xdr:colOff>
      <xdr:row>18</xdr:row>
      <xdr:rowOff>123825</xdr:rowOff>
    </xdr:to>
    <xdr:graphicFrame macro="">
      <xdr:nvGraphicFramePr>
        <xdr:cNvPr id="623377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5</xdr:col>
      <xdr:colOff>19050</xdr:colOff>
      <xdr:row>38</xdr:row>
      <xdr:rowOff>0</xdr:rowOff>
    </xdr:to>
    <xdr:graphicFrame macro="">
      <xdr:nvGraphicFramePr>
        <xdr:cNvPr id="623377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485775</xdr:colOff>
      <xdr:row>38</xdr:row>
      <xdr:rowOff>0</xdr:rowOff>
    </xdr:from>
    <xdr:to>
      <xdr:col>9</xdr:col>
      <xdr:colOff>1323975</xdr:colOff>
      <xdr:row>38</xdr:row>
      <xdr:rowOff>0</xdr:rowOff>
    </xdr:to>
    <xdr:graphicFrame macro="">
      <xdr:nvGraphicFramePr>
        <xdr:cNvPr id="6233778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38</xdr:row>
      <xdr:rowOff>0</xdr:rowOff>
    </xdr:from>
    <xdr:to>
      <xdr:col>5</xdr:col>
      <xdr:colOff>9525</xdr:colOff>
      <xdr:row>38</xdr:row>
      <xdr:rowOff>0</xdr:rowOff>
    </xdr:to>
    <xdr:graphicFrame macro="">
      <xdr:nvGraphicFramePr>
        <xdr:cNvPr id="6233778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495300</xdr:colOff>
      <xdr:row>38</xdr:row>
      <xdr:rowOff>0</xdr:rowOff>
    </xdr:from>
    <xdr:to>
      <xdr:col>9</xdr:col>
      <xdr:colOff>1323975</xdr:colOff>
      <xdr:row>38</xdr:row>
      <xdr:rowOff>0</xdr:rowOff>
    </xdr:to>
    <xdr:graphicFrame macro="">
      <xdr:nvGraphicFramePr>
        <xdr:cNvPr id="6233778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xdr:col>
      <xdr:colOff>514350</xdr:colOff>
      <xdr:row>15</xdr:row>
      <xdr:rowOff>57150</xdr:rowOff>
    </xdr:from>
    <xdr:ext cx="513859" cy="231730"/>
    <xdr:sp macro="" textlink="">
      <xdr:nvSpPr>
        <xdr:cNvPr id="10" name="9 CuadroTexto"/>
        <xdr:cNvSpPr txBox="1"/>
      </xdr:nvSpPr>
      <xdr:spPr>
        <a:xfrm>
          <a:off x="2609850" y="301942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342900</xdr:colOff>
      <xdr:row>15</xdr:row>
      <xdr:rowOff>85725</xdr:rowOff>
    </xdr:from>
    <xdr:ext cx="513859" cy="231730"/>
    <xdr:sp macro="" textlink="">
      <xdr:nvSpPr>
        <xdr:cNvPr id="11" name="10 CuadroTexto"/>
        <xdr:cNvSpPr txBox="1"/>
      </xdr:nvSpPr>
      <xdr:spPr>
        <a:xfrm>
          <a:off x="7677150" y="304800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228600</xdr:colOff>
      <xdr:row>32</xdr:row>
      <xdr:rowOff>95250</xdr:rowOff>
    </xdr:from>
    <xdr:ext cx="513859" cy="231730"/>
    <xdr:sp macro="" textlink="">
      <xdr:nvSpPr>
        <xdr:cNvPr id="12" name="11 CuadroTexto"/>
        <xdr:cNvSpPr txBox="1"/>
      </xdr:nvSpPr>
      <xdr:spPr>
        <a:xfrm>
          <a:off x="7562850" y="579120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2</xdr:col>
      <xdr:colOff>457200</xdr:colOff>
      <xdr:row>32</xdr:row>
      <xdr:rowOff>76200</xdr:rowOff>
    </xdr:from>
    <xdr:ext cx="513859" cy="231730"/>
    <xdr:sp macro="" textlink="">
      <xdr:nvSpPr>
        <xdr:cNvPr id="13" name="12 CuadroTexto"/>
        <xdr:cNvSpPr txBox="1"/>
      </xdr:nvSpPr>
      <xdr:spPr>
        <a:xfrm>
          <a:off x="2552700" y="577215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57150</xdr:colOff>
      <xdr:row>2</xdr:row>
      <xdr:rowOff>200025</xdr:rowOff>
    </xdr:from>
    <xdr:to>
      <xdr:col>4</xdr:col>
      <xdr:colOff>1009650</xdr:colOff>
      <xdr:row>34</xdr:row>
      <xdr:rowOff>152400</xdr:rowOff>
    </xdr:to>
    <xdr:graphicFrame macro="">
      <xdr:nvGraphicFramePr>
        <xdr:cNvPr id="623464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9</xdr:col>
      <xdr:colOff>1009650</xdr:colOff>
      <xdr:row>35</xdr:row>
      <xdr:rowOff>9525</xdr:rowOff>
    </xdr:to>
    <xdr:graphicFrame macro="">
      <xdr:nvGraphicFramePr>
        <xdr:cNvPr id="623464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xdr:colOff>
      <xdr:row>32</xdr:row>
      <xdr:rowOff>0</xdr:rowOff>
    </xdr:from>
    <xdr:to>
      <xdr:col>9</xdr:col>
      <xdr:colOff>85725</xdr:colOff>
      <xdr:row>32</xdr:row>
      <xdr:rowOff>0</xdr:rowOff>
    </xdr:to>
    <xdr:graphicFrame macro="">
      <xdr:nvGraphicFramePr>
        <xdr:cNvPr id="623464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995796</xdr:colOff>
      <xdr:row>34</xdr:row>
      <xdr:rowOff>147204</xdr:rowOff>
    </xdr:to>
    <xdr:graphicFrame macro="">
      <xdr:nvGraphicFramePr>
        <xdr:cNvPr id="623505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419100</xdr:colOff>
      <xdr:row>28</xdr:row>
      <xdr:rowOff>152400</xdr:rowOff>
    </xdr:from>
    <xdr:to>
      <xdr:col>8</xdr:col>
      <xdr:colOff>695325</xdr:colOff>
      <xdr:row>30</xdr:row>
      <xdr:rowOff>76200</xdr:rowOff>
    </xdr:to>
    <xdr:sp macro="" textlink="">
      <xdr:nvSpPr>
        <xdr:cNvPr id="62350526" name="Text Box 2"/>
        <xdr:cNvSpPr txBox="1">
          <a:spLocks noChangeArrowheads="1"/>
        </xdr:cNvSpPr>
      </xdr:nvSpPr>
      <xdr:spPr bwMode="auto">
        <a:xfrm>
          <a:off x="8953500" y="4686300"/>
          <a:ext cx="276225" cy="247650"/>
        </a:xfrm>
        <a:prstGeom prst="rect">
          <a:avLst/>
        </a:prstGeom>
        <a:noFill/>
        <a:ln w="9525">
          <a:noFill/>
          <a:miter lim="800000"/>
          <a:headEnd/>
          <a:tailEnd/>
        </a:ln>
      </xdr:spPr>
    </xdr:sp>
    <xdr:clientData/>
  </xdr:twoCellAnchor>
  <xdr:oneCellAnchor>
    <xdr:from>
      <xdr:col>4</xdr:col>
      <xdr:colOff>596611</xdr:colOff>
      <xdr:row>30</xdr:row>
      <xdr:rowOff>130175</xdr:rowOff>
    </xdr:from>
    <xdr:ext cx="514372" cy="231730"/>
    <xdr:sp macro="" textlink="">
      <xdr:nvSpPr>
        <xdr:cNvPr id="4" name="3 CuadroTexto"/>
        <xdr:cNvSpPr txBox="1"/>
      </xdr:nvSpPr>
      <xdr:spPr>
        <a:xfrm>
          <a:off x="4086225" y="5550766"/>
          <a:ext cx="514372"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b="0">
              <a:latin typeface="Gotham Medium" pitchFamily="2" charset="0"/>
            </a:rPr>
            <a:t>Años</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495300</xdr:colOff>
      <xdr:row>0</xdr:row>
      <xdr:rowOff>0</xdr:rowOff>
    </xdr:from>
    <xdr:to>
      <xdr:col>10</xdr:col>
      <xdr:colOff>19050</xdr:colOff>
      <xdr:row>0</xdr:row>
      <xdr:rowOff>0</xdr:rowOff>
    </xdr:to>
    <xdr:graphicFrame macro="">
      <xdr:nvGraphicFramePr>
        <xdr:cNvPr id="623533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28575</xdr:colOff>
      <xdr:row>0</xdr:row>
      <xdr:rowOff>0</xdr:rowOff>
    </xdr:to>
    <xdr:graphicFrame macro="">
      <xdr:nvGraphicFramePr>
        <xdr:cNvPr id="623533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504825</xdr:colOff>
      <xdr:row>0</xdr:row>
      <xdr:rowOff>0</xdr:rowOff>
    </xdr:from>
    <xdr:to>
      <xdr:col>9</xdr:col>
      <xdr:colOff>1323975</xdr:colOff>
      <xdr:row>0</xdr:row>
      <xdr:rowOff>0</xdr:rowOff>
    </xdr:to>
    <xdr:graphicFrame macro="">
      <xdr:nvGraphicFramePr>
        <xdr:cNvPr id="623533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5</xdr:col>
      <xdr:colOff>0</xdr:colOff>
      <xdr:row>0</xdr:row>
      <xdr:rowOff>0</xdr:rowOff>
    </xdr:to>
    <xdr:graphicFrame macro="">
      <xdr:nvGraphicFramePr>
        <xdr:cNvPr id="6235339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0</xdr:rowOff>
    </xdr:from>
    <xdr:to>
      <xdr:col>5</xdr:col>
      <xdr:colOff>19050</xdr:colOff>
      <xdr:row>17</xdr:row>
      <xdr:rowOff>152400</xdr:rowOff>
    </xdr:to>
    <xdr:graphicFrame macro="">
      <xdr:nvGraphicFramePr>
        <xdr:cNvPr id="6235339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485775</xdr:colOff>
      <xdr:row>2</xdr:row>
      <xdr:rowOff>0</xdr:rowOff>
    </xdr:from>
    <xdr:to>
      <xdr:col>9</xdr:col>
      <xdr:colOff>1323975</xdr:colOff>
      <xdr:row>18</xdr:row>
      <xdr:rowOff>9525</xdr:rowOff>
    </xdr:to>
    <xdr:graphicFrame macro="">
      <xdr:nvGraphicFramePr>
        <xdr:cNvPr id="6235339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xdr:row>
      <xdr:rowOff>0</xdr:rowOff>
    </xdr:from>
    <xdr:to>
      <xdr:col>5</xdr:col>
      <xdr:colOff>9525</xdr:colOff>
      <xdr:row>34</xdr:row>
      <xdr:rowOff>0</xdr:rowOff>
    </xdr:to>
    <xdr:graphicFrame macro="">
      <xdr:nvGraphicFramePr>
        <xdr:cNvPr id="6235339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495300</xdr:colOff>
      <xdr:row>20</xdr:row>
      <xdr:rowOff>0</xdr:rowOff>
    </xdr:from>
    <xdr:to>
      <xdr:col>9</xdr:col>
      <xdr:colOff>1323975</xdr:colOff>
      <xdr:row>34</xdr:row>
      <xdr:rowOff>0</xdr:rowOff>
    </xdr:to>
    <xdr:graphicFrame macro="">
      <xdr:nvGraphicFramePr>
        <xdr:cNvPr id="6235339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381000</xdr:colOff>
      <xdr:row>10</xdr:row>
      <xdr:rowOff>123825</xdr:rowOff>
    </xdr:from>
    <xdr:to>
      <xdr:col>4</xdr:col>
      <xdr:colOff>657225</xdr:colOff>
      <xdr:row>12</xdr:row>
      <xdr:rowOff>47625</xdr:rowOff>
    </xdr:to>
    <xdr:sp macro="" textlink="">
      <xdr:nvSpPr>
        <xdr:cNvPr id="62353400" name="Text Box 9"/>
        <xdr:cNvSpPr txBox="1">
          <a:spLocks noChangeArrowheads="1"/>
        </xdr:cNvSpPr>
      </xdr:nvSpPr>
      <xdr:spPr bwMode="auto">
        <a:xfrm>
          <a:off x="4572000" y="2552700"/>
          <a:ext cx="276225" cy="247650"/>
        </a:xfrm>
        <a:prstGeom prst="rect">
          <a:avLst/>
        </a:prstGeom>
        <a:noFill/>
        <a:ln w="9525">
          <a:noFill/>
          <a:miter lim="800000"/>
          <a:headEnd/>
          <a:tailEnd/>
        </a:ln>
      </xdr:spPr>
    </xdr:sp>
    <xdr:clientData/>
  </xdr:twoCellAnchor>
  <xdr:twoCellAnchor>
    <xdr:from>
      <xdr:col>9</xdr:col>
      <xdr:colOff>1028700</xdr:colOff>
      <xdr:row>13</xdr:row>
      <xdr:rowOff>104775</xdr:rowOff>
    </xdr:from>
    <xdr:to>
      <xdr:col>9</xdr:col>
      <xdr:colOff>1304925</xdr:colOff>
      <xdr:row>15</xdr:row>
      <xdr:rowOff>28575</xdr:rowOff>
    </xdr:to>
    <xdr:sp macro="" textlink="">
      <xdr:nvSpPr>
        <xdr:cNvPr id="62353401" name="Text Box 10"/>
        <xdr:cNvSpPr txBox="1">
          <a:spLocks noChangeArrowheads="1"/>
        </xdr:cNvSpPr>
      </xdr:nvSpPr>
      <xdr:spPr bwMode="auto">
        <a:xfrm>
          <a:off x="10458450" y="3019425"/>
          <a:ext cx="19050" cy="247650"/>
        </a:xfrm>
        <a:prstGeom prst="rect">
          <a:avLst/>
        </a:prstGeom>
        <a:noFill/>
        <a:ln w="9525">
          <a:noFill/>
          <a:miter lim="800000"/>
          <a:headEnd/>
          <a:tailEnd/>
        </a:ln>
      </xdr:spPr>
    </xdr:sp>
    <xdr:clientData/>
  </xdr:twoCellAnchor>
  <xdr:twoCellAnchor>
    <xdr:from>
      <xdr:col>4</xdr:col>
      <xdr:colOff>428625</xdr:colOff>
      <xdr:row>28</xdr:row>
      <xdr:rowOff>104775</xdr:rowOff>
    </xdr:from>
    <xdr:to>
      <xdr:col>4</xdr:col>
      <xdr:colOff>704850</xdr:colOff>
      <xdr:row>30</xdr:row>
      <xdr:rowOff>28575</xdr:rowOff>
    </xdr:to>
    <xdr:sp macro="" textlink="">
      <xdr:nvSpPr>
        <xdr:cNvPr id="62353402" name="Text Box 11"/>
        <xdr:cNvSpPr txBox="1">
          <a:spLocks noChangeArrowheads="1"/>
        </xdr:cNvSpPr>
      </xdr:nvSpPr>
      <xdr:spPr bwMode="auto">
        <a:xfrm>
          <a:off x="4619625" y="5295900"/>
          <a:ext cx="276225" cy="247650"/>
        </a:xfrm>
        <a:prstGeom prst="rect">
          <a:avLst/>
        </a:prstGeom>
        <a:noFill/>
        <a:ln w="9525">
          <a:noFill/>
          <a:miter lim="800000"/>
          <a:headEnd/>
          <a:tailEnd/>
        </a:ln>
      </xdr:spPr>
    </xdr:sp>
    <xdr:clientData/>
  </xdr:twoCellAnchor>
  <xdr:twoCellAnchor>
    <xdr:from>
      <xdr:col>9</xdr:col>
      <xdr:colOff>962025</xdr:colOff>
      <xdr:row>28</xdr:row>
      <xdr:rowOff>47625</xdr:rowOff>
    </xdr:from>
    <xdr:to>
      <xdr:col>9</xdr:col>
      <xdr:colOff>1238250</xdr:colOff>
      <xdr:row>29</xdr:row>
      <xdr:rowOff>133350</xdr:rowOff>
    </xdr:to>
    <xdr:sp macro="" textlink="">
      <xdr:nvSpPr>
        <xdr:cNvPr id="62353403" name="Text Box 12"/>
        <xdr:cNvSpPr txBox="1">
          <a:spLocks noChangeArrowheads="1"/>
        </xdr:cNvSpPr>
      </xdr:nvSpPr>
      <xdr:spPr bwMode="auto">
        <a:xfrm>
          <a:off x="10391775" y="5238750"/>
          <a:ext cx="85725" cy="247650"/>
        </a:xfrm>
        <a:prstGeom prst="rect">
          <a:avLst/>
        </a:prstGeom>
        <a:noFill/>
        <a:ln w="9525">
          <a:noFill/>
          <a:miter lim="800000"/>
          <a:headEnd/>
          <a:tailEnd/>
        </a:ln>
      </xdr:spPr>
    </xdr:sp>
    <xdr:clientData/>
  </xdr:twoCellAnchor>
  <xdr:oneCellAnchor>
    <xdr:from>
      <xdr:col>2</xdr:col>
      <xdr:colOff>485775</xdr:colOff>
      <xdr:row>14</xdr:row>
      <xdr:rowOff>133350</xdr:rowOff>
    </xdr:from>
    <xdr:ext cx="513859" cy="231730"/>
    <xdr:sp macro="" textlink="">
      <xdr:nvSpPr>
        <xdr:cNvPr id="14" name="13 CuadroTexto"/>
        <xdr:cNvSpPr txBox="1"/>
      </xdr:nvSpPr>
      <xdr:spPr>
        <a:xfrm>
          <a:off x="2581275" y="320992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647700</xdr:colOff>
      <xdr:row>14</xdr:row>
      <xdr:rowOff>123825</xdr:rowOff>
    </xdr:from>
    <xdr:ext cx="513859" cy="231730"/>
    <xdr:sp macro="" textlink="">
      <xdr:nvSpPr>
        <xdr:cNvPr id="15" name="14 CuadroTexto"/>
        <xdr:cNvSpPr txBox="1"/>
      </xdr:nvSpPr>
      <xdr:spPr>
        <a:xfrm>
          <a:off x="7981950" y="3200400"/>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7</xdr:col>
      <xdr:colOff>561975</xdr:colOff>
      <xdr:row>30</xdr:row>
      <xdr:rowOff>114300</xdr:rowOff>
    </xdr:from>
    <xdr:ext cx="513859" cy="231730"/>
    <xdr:sp macro="" textlink="">
      <xdr:nvSpPr>
        <xdr:cNvPr id="16" name="15 CuadroTexto"/>
        <xdr:cNvSpPr txBox="1"/>
      </xdr:nvSpPr>
      <xdr:spPr>
        <a:xfrm>
          <a:off x="7896225" y="562927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oneCellAnchor>
    <xdr:from>
      <xdr:col>2</xdr:col>
      <xdr:colOff>485775</xdr:colOff>
      <xdr:row>30</xdr:row>
      <xdr:rowOff>114300</xdr:rowOff>
    </xdr:from>
    <xdr:ext cx="513859" cy="231730"/>
    <xdr:sp macro="" textlink="">
      <xdr:nvSpPr>
        <xdr:cNvPr id="17" name="16 CuadroTexto"/>
        <xdr:cNvSpPr txBox="1"/>
      </xdr:nvSpPr>
      <xdr:spPr>
        <a:xfrm>
          <a:off x="2581275" y="5629275"/>
          <a:ext cx="513859"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a:latin typeface="Gotham Medium" pitchFamily="2" charset="0"/>
            </a:rPr>
            <a:t>Años</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638175</xdr:colOff>
      <xdr:row>0</xdr:row>
      <xdr:rowOff>0</xdr:rowOff>
    </xdr:from>
    <xdr:to>
      <xdr:col>4</xdr:col>
      <xdr:colOff>638175</xdr:colOff>
      <xdr:row>0</xdr:row>
      <xdr:rowOff>0</xdr:rowOff>
    </xdr:to>
    <xdr:graphicFrame macro="">
      <xdr:nvGraphicFramePr>
        <xdr:cNvPr id="623619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0</xdr:row>
      <xdr:rowOff>0</xdr:rowOff>
    </xdr:from>
    <xdr:to>
      <xdr:col>9</xdr:col>
      <xdr:colOff>142875</xdr:colOff>
      <xdr:row>0</xdr:row>
      <xdr:rowOff>0</xdr:rowOff>
    </xdr:to>
    <xdr:graphicFrame macro="">
      <xdr:nvGraphicFramePr>
        <xdr:cNvPr id="623619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3</xdr:row>
      <xdr:rowOff>85725</xdr:rowOff>
    </xdr:from>
    <xdr:to>
      <xdr:col>4</xdr:col>
      <xdr:colOff>1019175</xdr:colOff>
      <xdr:row>36</xdr:row>
      <xdr:rowOff>0</xdr:rowOff>
    </xdr:to>
    <xdr:graphicFrame macro="">
      <xdr:nvGraphicFramePr>
        <xdr:cNvPr id="623619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3</xdr:row>
      <xdr:rowOff>114300</xdr:rowOff>
    </xdr:from>
    <xdr:to>
      <xdr:col>9</xdr:col>
      <xdr:colOff>990600</xdr:colOff>
      <xdr:row>34</xdr:row>
      <xdr:rowOff>152400</xdr:rowOff>
    </xdr:to>
    <xdr:graphicFrame macro="">
      <xdr:nvGraphicFramePr>
        <xdr:cNvPr id="623619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447675</xdr:colOff>
      <xdr:row>27</xdr:row>
      <xdr:rowOff>152400</xdr:rowOff>
    </xdr:from>
    <xdr:to>
      <xdr:col>4</xdr:col>
      <xdr:colOff>723900</xdr:colOff>
      <xdr:row>29</xdr:row>
      <xdr:rowOff>76200</xdr:rowOff>
    </xdr:to>
    <xdr:sp macro="" textlink="">
      <xdr:nvSpPr>
        <xdr:cNvPr id="62361919" name="Text Box 5"/>
        <xdr:cNvSpPr txBox="1">
          <a:spLocks noChangeArrowheads="1"/>
        </xdr:cNvSpPr>
      </xdr:nvSpPr>
      <xdr:spPr bwMode="auto">
        <a:xfrm>
          <a:off x="4638675" y="4638675"/>
          <a:ext cx="276225" cy="247650"/>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952500</xdr:colOff>
      <xdr:row>37</xdr:row>
      <xdr:rowOff>66675</xdr:rowOff>
    </xdr:to>
    <xdr:graphicFrame macro="">
      <xdr:nvGraphicFramePr>
        <xdr:cNvPr id="623668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581025</xdr:colOff>
      <xdr:row>34</xdr:row>
      <xdr:rowOff>149225</xdr:rowOff>
    </xdr:from>
    <xdr:ext cx="514372" cy="231730"/>
    <xdr:sp macro="" textlink="">
      <xdr:nvSpPr>
        <xdr:cNvPr id="3" name="2 CuadroTexto"/>
        <xdr:cNvSpPr txBox="1"/>
      </xdr:nvSpPr>
      <xdr:spPr>
        <a:xfrm>
          <a:off x="4848225" y="5654675"/>
          <a:ext cx="514372" cy="2317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MX" sz="1000" b="0">
              <a:latin typeface="Gotham Medium" pitchFamily="2" charset="0"/>
            </a:rPr>
            <a:t>Años</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gecem@edomex.gob,mx"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topLeftCell="B1" zoomScale="60" zoomScaleNormal="100" workbookViewId="0">
      <selection activeCell="Q48" sqref="Q48"/>
    </sheetView>
  </sheetViews>
  <sheetFormatPr baseColWidth="10" defaultRowHeight="12.75"/>
  <sheetData/>
  <pageMargins left="0.7" right="0.7" top="0.75" bottom="0.75" header="0.3" footer="0.3"/>
  <pageSetup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L33"/>
  <sheetViews>
    <sheetView view="pageBreakPreview" topLeftCell="A7" zoomScale="60" zoomScaleNormal="100" workbookViewId="0">
      <selection activeCell="A23" sqref="A23"/>
    </sheetView>
  </sheetViews>
  <sheetFormatPr baseColWidth="10" defaultRowHeight="12.75"/>
  <cols>
    <col min="1" max="1" width="55" style="2" customWidth="1"/>
    <col min="2" max="2" width="18.140625" style="2" customWidth="1"/>
    <col min="3" max="11" width="19.28515625" style="2" bestFit="1" customWidth="1"/>
    <col min="12" max="16384" width="11.42578125" style="2"/>
  </cols>
  <sheetData>
    <row r="1" spans="1:12" ht="6.75" customHeight="1"/>
    <row r="2" spans="1:12" ht="3" hidden="1" customHeight="1"/>
    <row r="3" spans="1:12" s="1" customFormat="1" ht="23.25">
      <c r="A3" s="137" t="s">
        <v>251</v>
      </c>
      <c r="B3" s="137"/>
      <c r="C3" s="137"/>
      <c r="D3" s="137"/>
      <c r="E3" s="137"/>
      <c r="F3" s="137"/>
      <c r="G3" s="137"/>
      <c r="H3" s="137"/>
      <c r="I3" s="137"/>
      <c r="J3" s="194" t="s">
        <v>13</v>
      </c>
      <c r="K3" s="194"/>
      <c r="L3" s="117"/>
    </row>
    <row r="4" spans="1:12" s="1" customFormat="1" ht="23.25">
      <c r="A4" s="138" t="s">
        <v>73</v>
      </c>
      <c r="B4" s="138"/>
      <c r="C4" s="138"/>
      <c r="D4" s="138"/>
      <c r="E4" s="138"/>
      <c r="F4" s="138"/>
      <c r="G4" s="138"/>
      <c r="H4" s="138"/>
      <c r="I4" s="138"/>
      <c r="J4" s="118"/>
      <c r="K4" s="118"/>
      <c r="L4" s="112"/>
    </row>
    <row r="5" spans="1:12" s="1" customFormat="1" ht="19.5" customHeight="1">
      <c r="A5" s="139" t="s">
        <v>1</v>
      </c>
      <c r="B5" s="140"/>
      <c r="C5" s="141"/>
      <c r="D5" s="141"/>
      <c r="E5" s="141"/>
      <c r="F5" s="141"/>
      <c r="G5" s="141"/>
      <c r="H5" s="141"/>
      <c r="I5" s="141"/>
      <c r="J5" s="120"/>
      <c r="K5" s="120"/>
      <c r="L5" s="56"/>
    </row>
    <row r="6" spans="1:12" ht="24" customHeight="1" thickBot="1">
      <c r="A6" s="113"/>
      <c r="B6" s="111"/>
      <c r="C6" s="114"/>
      <c r="D6" s="114"/>
      <c r="E6" s="114"/>
      <c r="F6" s="114"/>
      <c r="G6" s="114"/>
      <c r="H6" s="114"/>
      <c r="I6" s="114"/>
      <c r="J6" s="114"/>
      <c r="K6" s="114"/>
      <c r="L6" s="116"/>
    </row>
    <row r="7" spans="1:12" s="110" customFormat="1" ht="46.5" customHeight="1" thickBot="1">
      <c r="A7" s="133" t="s">
        <v>61</v>
      </c>
      <c r="B7" s="134">
        <v>2004</v>
      </c>
      <c r="C7" s="135">
        <v>2005</v>
      </c>
      <c r="D7" s="135">
        <v>2006</v>
      </c>
      <c r="E7" s="135">
        <v>2007</v>
      </c>
      <c r="F7" s="135">
        <v>2008</v>
      </c>
      <c r="G7" s="135">
        <v>2009</v>
      </c>
      <c r="H7" s="135">
        <v>2010</v>
      </c>
      <c r="I7" s="135">
        <v>2011</v>
      </c>
      <c r="J7" s="135">
        <v>2012</v>
      </c>
      <c r="K7" s="135" t="s">
        <v>75</v>
      </c>
      <c r="L7" s="115"/>
    </row>
    <row r="8" spans="1:12" s="8" customFormat="1" ht="31.5">
      <c r="A8" s="124" t="s">
        <v>40</v>
      </c>
      <c r="B8" s="178">
        <f>((CUADRO1.1N!C8/CUADRO1.1N!B8)-1)*100</f>
        <v>4.2957156826977316</v>
      </c>
      <c r="C8" s="178">
        <f>((CUADRO1.1N!D8/CUADRO1.1N!C8)-1)*100</f>
        <v>3.0325749160105886</v>
      </c>
      <c r="D8" s="178">
        <f>((CUADRO1.1N!E8/CUADRO1.1N!D8)-1)*100</f>
        <v>5.001384404058018</v>
      </c>
      <c r="E8" s="178">
        <f>((CUADRO1.1N!F8/CUADRO1.1N!E8)-1)*100</f>
        <v>3.1482254254365571</v>
      </c>
      <c r="F8" s="178">
        <f>((CUADRO1.1N!G8/CUADRO1.1N!F8)-1)*100</f>
        <v>1.4002903619027451</v>
      </c>
      <c r="G8" s="178">
        <f>((CUADRO1.1N!H8/CUADRO1.1N!G8)-1)*100</f>
        <v>-4.7003388548841007</v>
      </c>
      <c r="H8" s="178">
        <f>((CUADRO1.1N!I8/CUADRO1.1N!H8)-1)*100</f>
        <v>5.1101984790234756</v>
      </c>
      <c r="I8" s="178">
        <f>((CUADRO1.1N!J8/CUADRO1.1N!I8)-1)*100</f>
        <v>3.9247985181119827</v>
      </c>
      <c r="J8" s="178">
        <f>((CUADRO1.1N!K8/CUADRO1.1N!J8)-1)*100</f>
        <v>4.0293972670095268</v>
      </c>
      <c r="K8" s="178">
        <f>((CUADRO1.1N!L8/CUADRO1.1N!K8)-1)*100</f>
        <v>1.436166712565079</v>
      </c>
      <c r="L8" s="108"/>
    </row>
    <row r="9" spans="1:12" s="8" customFormat="1" ht="37.5" customHeight="1">
      <c r="A9" s="125" t="s">
        <v>56</v>
      </c>
      <c r="B9" s="159">
        <f>((CUADRO1.1N!C9/CUADRO1.1N!B9)-1)*100</f>
        <v>4.2976662702704393</v>
      </c>
      <c r="C9" s="159">
        <f>((CUADRO1.1N!D9/CUADRO1.1N!C9)-1)*100</f>
        <v>3.0299636393757989</v>
      </c>
      <c r="D9" s="159">
        <f>((CUADRO1.1N!E9/CUADRO1.1N!D9)-1)*100</f>
        <v>5.0012218373881367</v>
      </c>
      <c r="E9" s="159">
        <f>((CUADRO1.1N!F9/CUADRO1.1N!E9)-1)*100</f>
        <v>3.1457475201965845</v>
      </c>
      <c r="F9" s="159">
        <f>((CUADRO1.1N!G9/CUADRO1.1N!F9)-1)*100</f>
        <v>1.3989572223485514</v>
      </c>
      <c r="G9" s="159">
        <f>((CUADRO1.1N!H9/CUADRO1.1N!G9)-1)*100</f>
        <v>-4.7001904413418449</v>
      </c>
      <c r="H9" s="159">
        <f>((CUADRO1.1N!I9/CUADRO1.1N!H9)-1)*100</f>
        <v>5.1075704968199576</v>
      </c>
      <c r="I9" s="159">
        <f>((CUADRO1.1N!J9/CUADRO1.1N!I9)-1)*100</f>
        <v>3.9254524009059155</v>
      </c>
      <c r="J9" s="159">
        <f>((CUADRO1.1N!K9/CUADRO1.1N!J9)-1)*100</f>
        <v>4.0275295664325084</v>
      </c>
      <c r="K9" s="159">
        <f>((CUADRO1.1N!L9/CUADRO1.1N!K9)-1)*100</f>
        <v>1.4318302356704171</v>
      </c>
      <c r="L9" s="109"/>
    </row>
    <row r="10" spans="1:12" s="8" customFormat="1" ht="37.5" customHeight="1">
      <c r="A10" s="126" t="s">
        <v>240</v>
      </c>
      <c r="B10" s="159">
        <f>((CUADRO1.1N!C10/CUADRO1.1N!B10)-1)*100</f>
        <v>3.7355788681849189</v>
      </c>
      <c r="C10" s="159">
        <f>((CUADRO1.1N!D10/CUADRO1.1N!C10)-1)*100</f>
        <v>-4.7800864868352662</v>
      </c>
      <c r="D10" s="159">
        <f>((CUADRO1.1N!E10/CUADRO1.1N!D10)-1)*100</f>
        <v>6.9202013061973267</v>
      </c>
      <c r="E10" s="159">
        <f>((CUADRO1.1N!F10/CUADRO1.1N!E10)-1)*100</f>
        <v>2.2381435019307228</v>
      </c>
      <c r="F10" s="159">
        <f>((CUADRO1.1N!G10/CUADRO1.1N!F10)-1)*100</f>
        <v>1.3151724259741648</v>
      </c>
      <c r="G10" s="159">
        <f>((CUADRO1.1N!H10/CUADRO1.1N!G10)-1)*100</f>
        <v>-2.5000705960706138</v>
      </c>
      <c r="H10" s="159">
        <f>((CUADRO1.1N!I10/CUADRO1.1N!H10)-1)*100</f>
        <v>0.75593159774463015</v>
      </c>
      <c r="I10" s="159">
        <f>((CUADRO1.1N!J10/CUADRO1.1N!I10)-1)*100</f>
        <v>-6.1061802983928937</v>
      </c>
      <c r="J10" s="159">
        <f>((CUADRO1.1N!K10/CUADRO1.1N!J10)-1)*100</f>
        <v>8.3000002096654146</v>
      </c>
      <c r="K10" s="159">
        <f>((CUADRO1.1N!L10/CUADRO1.1N!K10)-1)*100</f>
        <v>2.5999999847160282</v>
      </c>
      <c r="L10" s="109"/>
    </row>
    <row r="11" spans="1:12" s="8" customFormat="1" ht="37.5" customHeight="1">
      <c r="A11" s="126" t="s">
        <v>9</v>
      </c>
      <c r="B11" s="159">
        <f>((CUADRO1.1N!C11/CUADRO1.1N!B11)-1)*100</f>
        <v>4.0931796961917843</v>
      </c>
      <c r="C11" s="159">
        <f>((CUADRO1.1N!D11/CUADRO1.1N!C11)-1)*100</f>
        <v>2.4549957395450628</v>
      </c>
      <c r="D11" s="159">
        <f>((CUADRO1.1N!E11/CUADRO1.1N!D11)-1)*100</f>
        <v>4.3557356852055307</v>
      </c>
      <c r="E11" s="159">
        <f>((CUADRO1.1N!F11/CUADRO1.1N!E11)-1)*100</f>
        <v>1.4537557953145486</v>
      </c>
      <c r="F11" s="159">
        <f>((CUADRO1.1N!G11/CUADRO1.1N!F11)-1)*100</f>
        <v>-0.466952331696735</v>
      </c>
      <c r="G11" s="159">
        <f>((CUADRO1.1N!H11/CUADRO1.1N!G11)-1)*100</f>
        <v>-6.2125386318763853</v>
      </c>
      <c r="H11" s="159">
        <f>((CUADRO1.1N!I11/CUADRO1.1N!H11)-1)*100</f>
        <v>4.5576792001781552</v>
      </c>
      <c r="I11" s="159">
        <f>((CUADRO1.1N!J11/CUADRO1.1N!I11)-1)*100</f>
        <v>3.4338278063255512</v>
      </c>
      <c r="J11" s="159">
        <f>((CUADRO1.1N!K11/CUADRO1.1N!J11)-1)*100</f>
        <v>2.80473871439606</v>
      </c>
      <c r="K11" s="159">
        <f>((CUADRO1.1N!L11/CUADRO1.1N!K11)-1)*100</f>
        <v>-0.5577025739678998</v>
      </c>
      <c r="L11" s="109"/>
    </row>
    <row r="12" spans="1:12" s="8" customFormat="1" ht="37.5" customHeight="1">
      <c r="A12" s="127" t="s">
        <v>60</v>
      </c>
      <c r="B12" s="159">
        <f>((CUADRO1.1N!C12/CUADRO1.1N!B12)-1)*100</f>
        <v>1.5604964335619087</v>
      </c>
      <c r="C12" s="159">
        <f>((CUADRO1.1N!D12/CUADRO1.1N!C12)-1)*100</f>
        <v>7.9746940378111475E-2</v>
      </c>
      <c r="D12" s="159">
        <f>((CUADRO1.1N!E12/CUADRO1.1N!D12)-1)*100</f>
        <v>-0.71601526879638833</v>
      </c>
      <c r="E12" s="159">
        <f>((CUADRO1.1N!F12/CUADRO1.1N!E12)-1)*100</f>
        <v>-1.4330157927325726</v>
      </c>
      <c r="F12" s="159">
        <f>((CUADRO1.1N!G12/CUADRO1.1N!F12)-1)*100</f>
        <v>-3.723978072491918</v>
      </c>
      <c r="G12" s="159">
        <f>((CUADRO1.1N!H12/CUADRO1.1N!G12)-1)*100</f>
        <v>-4.0408874239027952</v>
      </c>
      <c r="H12" s="159">
        <f>((CUADRO1.1N!I12/CUADRO1.1N!H12)-1)*100</f>
        <v>0.88142299374986965</v>
      </c>
      <c r="I12" s="159">
        <f>((CUADRO1.1N!J12/CUADRO1.1N!I12)-1)*100</f>
        <v>-0.37105801067552902</v>
      </c>
      <c r="J12" s="159">
        <f>((CUADRO1.1N!K12/CUADRO1.1N!J12)-1)*100</f>
        <v>0.88921849853942359</v>
      </c>
      <c r="K12" s="159">
        <f>((CUADRO1.1N!L12/CUADRO1.1N!K12)-1)*100</f>
        <v>-0.10000054509167189</v>
      </c>
      <c r="L12" s="109"/>
    </row>
    <row r="13" spans="1:12" s="8" customFormat="1" ht="37.5" customHeight="1">
      <c r="A13" s="127" t="s">
        <v>42</v>
      </c>
      <c r="B13" s="159">
        <f>((CUADRO1.1N!C13/CUADRO1.1N!B13)-1)*100</f>
        <v>12.600935493139431</v>
      </c>
      <c r="C13" s="159">
        <f>((CUADRO1.1N!D13/CUADRO1.1N!C13)-1)*100</f>
        <v>8.5805619585269444</v>
      </c>
      <c r="D13" s="159">
        <f>((CUADRO1.1N!E13/CUADRO1.1N!D13)-1)*100</f>
        <v>12.067975496412874</v>
      </c>
      <c r="E13" s="159">
        <f>((CUADRO1.1N!F13/CUADRO1.1N!E13)-1)*100</f>
        <v>6.2750045754158101</v>
      </c>
      <c r="F13" s="159">
        <f>((CUADRO1.1N!G13/CUADRO1.1N!F13)-1)*100</f>
        <v>1.2738219715282995</v>
      </c>
      <c r="G13" s="159">
        <f>((CUADRO1.1N!H13/CUADRO1.1N!G13)-1)*100</f>
        <v>1.3013335919311864</v>
      </c>
      <c r="H13" s="159">
        <f>((CUADRO1.1N!I13/CUADRO1.1N!H13)-1)*100</f>
        <v>4.5210813635441216</v>
      </c>
      <c r="I13" s="159">
        <f>((CUADRO1.1N!J13/CUADRO1.1N!I13)-1)*100</f>
        <v>6.9462094628468085</v>
      </c>
      <c r="J13" s="159">
        <f>((CUADRO1.1N!K13/CUADRO1.1N!J13)-1)*100</f>
        <v>2.1000160658394051</v>
      </c>
      <c r="K13" s="159">
        <f>((CUADRO1.1N!L13/CUADRO1.1N!K13)-1)*100</f>
        <v>0.50001049796828401</v>
      </c>
      <c r="L13" s="109"/>
    </row>
    <row r="14" spans="1:12" s="8" customFormat="1" ht="37.5" customHeight="1">
      <c r="A14" s="127" t="s">
        <v>10</v>
      </c>
      <c r="B14" s="159">
        <f>((CUADRO1.1N!C14/CUADRO1.1N!B14)-1)*100</f>
        <v>7.001767643043677</v>
      </c>
      <c r="C14" s="159">
        <f>((CUADRO1.1N!D14/CUADRO1.1N!C14)-1)*100</f>
        <v>3.5884541730947905</v>
      </c>
      <c r="D14" s="159">
        <f>((CUADRO1.1N!E14/CUADRO1.1N!D14)-1)*100</f>
        <v>8.6902119034634637</v>
      </c>
      <c r="E14" s="159">
        <f>((CUADRO1.1N!F14/CUADRO1.1N!E14)-1)*100</f>
        <v>4.7050914280964751</v>
      </c>
      <c r="F14" s="159">
        <f>((CUADRO1.1N!G14/CUADRO1.1N!F14)-1)*100</f>
        <v>3.8065038689688135</v>
      </c>
      <c r="G14" s="159">
        <f>((CUADRO1.1N!H14/CUADRO1.1N!G14)-1)*100</f>
        <v>-6.0647368403802027</v>
      </c>
      <c r="H14" s="159">
        <f>((CUADRO1.1N!I14/CUADRO1.1N!H14)-1)*100</f>
        <v>0.75473075538365908</v>
      </c>
      <c r="I14" s="159">
        <f>((CUADRO1.1N!J14/CUADRO1.1N!I14)-1)*100</f>
        <v>4.0586061629881875</v>
      </c>
      <c r="J14" s="159">
        <f>((CUADRO1.1N!K14/CUADRO1.1N!J14)-1)*100</f>
        <v>2.499999924268459</v>
      </c>
      <c r="K14" s="159">
        <f>((CUADRO1.1N!L14/CUADRO1.1N!K14)-1)*100</f>
        <v>-4.7999977125864346</v>
      </c>
      <c r="L14" s="109"/>
    </row>
    <row r="15" spans="1:12" s="8" customFormat="1" ht="37.5" customHeight="1">
      <c r="A15" s="127" t="s">
        <v>43</v>
      </c>
      <c r="B15" s="159">
        <f>((CUADRO1.1N!C15/CUADRO1.1N!B15)-1)*100</f>
        <v>3.5685762503350871</v>
      </c>
      <c r="C15" s="159">
        <f>((CUADRO1.1N!D15/CUADRO1.1N!C15)-1)*100</f>
        <v>2.7306809779073626</v>
      </c>
      <c r="D15" s="159">
        <f>((CUADRO1.1N!E15/CUADRO1.1N!D15)-1)*100</f>
        <v>4.5004602683778705</v>
      </c>
      <c r="E15" s="159">
        <f>((CUADRO1.1N!F15/CUADRO1.1N!E15)-1)*100</f>
        <v>0.95774851614178758</v>
      </c>
      <c r="F15" s="159">
        <f>((CUADRO1.1N!G15/CUADRO1.1N!F15)-1)*100</f>
        <v>-1.0086035874139143</v>
      </c>
      <c r="G15" s="159">
        <f>((CUADRO1.1N!H15/CUADRO1.1N!G15)-1)*100</f>
        <v>-8.3535635526865377</v>
      </c>
      <c r="H15" s="159">
        <f>((CUADRO1.1N!I15/CUADRO1.1N!H15)-1)*100</f>
        <v>8.5471219643229457</v>
      </c>
      <c r="I15" s="159">
        <f>((CUADRO1.1N!J15/CUADRO1.1N!I15)-1)*100</f>
        <v>4.5921814041605113</v>
      </c>
      <c r="J15" s="159">
        <f>((CUADRO1.1N!K15/CUADRO1.1N!J15)-1)*100</f>
        <v>3.9706866079864733</v>
      </c>
      <c r="K15" s="159">
        <f>((CUADRO1.1N!L15/CUADRO1.1N!K15)-1)*100</f>
        <v>1.0999993709387423</v>
      </c>
      <c r="L15" s="109"/>
    </row>
    <row r="16" spans="1:12" s="8" customFormat="1" ht="37.5" customHeight="1">
      <c r="A16" s="126" t="s">
        <v>11</v>
      </c>
      <c r="B16" s="159">
        <f>((CUADRO1.1N!C16/CUADRO1.1N!B16)-1)*100</f>
        <v>4.4672156961689469</v>
      </c>
      <c r="C16" s="159">
        <f>((CUADRO1.1N!D16/CUADRO1.1N!C16)-1)*100</f>
        <v>3.882873978591328</v>
      </c>
      <c r="D16" s="159">
        <f>((CUADRO1.1N!E16/CUADRO1.1N!D16)-1)*100</f>
        <v>5.3137799592012369</v>
      </c>
      <c r="E16" s="159">
        <f>((CUADRO1.1N!F16/CUADRO1.1N!E16)-1)*100</f>
        <v>4.286251448171452</v>
      </c>
      <c r="F16" s="159">
        <f>((CUADRO1.1N!G16/CUADRO1.1N!F16)-1)*100</f>
        <v>2.572158631713628</v>
      </c>
      <c r="G16" s="159">
        <f>((CUADRO1.1N!H16/CUADRO1.1N!G16)-1)*100</f>
        <v>-3.9014859340418595</v>
      </c>
      <c r="H16" s="159">
        <f>((CUADRO1.1N!I16/CUADRO1.1N!H16)-1)*100</f>
        <v>5.6752610838507911</v>
      </c>
      <c r="I16" s="159">
        <f>((CUADRO1.1N!J16/CUADRO1.1N!I16)-1)*100</f>
        <v>4.7448654215527908</v>
      </c>
      <c r="J16" s="159">
        <f>((CUADRO1.1N!K16/CUADRO1.1N!J16)-1)*100</f>
        <v>4.5334213123016109</v>
      </c>
      <c r="K16" s="159">
        <f>((CUADRO1.1N!L16/CUADRO1.1N!K16)-1)*100</f>
        <v>2.508244168850382</v>
      </c>
      <c r="L16" s="109"/>
    </row>
    <row r="17" spans="1:12" s="8" customFormat="1" ht="37.5" customHeight="1">
      <c r="A17" s="127" t="s">
        <v>44</v>
      </c>
      <c r="B17" s="159">
        <f>((CUADRO1.1N!C17/CUADRO1.1N!B17)-1)*100</f>
        <v>6.1948097184374218</v>
      </c>
      <c r="C17" s="159">
        <f>((CUADRO1.1N!D17/CUADRO1.1N!C17)-1)*100</f>
        <v>5.4291449382576795</v>
      </c>
      <c r="D17" s="159">
        <f>((CUADRO1.1N!E17/CUADRO1.1N!D17)-1)*100</f>
        <v>6.9275092677496319</v>
      </c>
      <c r="E17" s="159">
        <f>((CUADRO1.1N!F17/CUADRO1.1N!E17)-1)*100</f>
        <v>4.0868853031001517</v>
      </c>
      <c r="F17" s="159">
        <f>((CUADRO1.1N!G17/CUADRO1.1N!F17)-1)*100</f>
        <v>0.1534973583825483</v>
      </c>
      <c r="G17" s="159">
        <f>((CUADRO1.1N!H17/CUADRO1.1N!G17)-1)*100</f>
        <v>-12.453958824392986</v>
      </c>
      <c r="H17" s="159">
        <f>((CUADRO1.1N!I17/CUADRO1.1N!H17)-1)*100</f>
        <v>11.865386229911978</v>
      </c>
      <c r="I17" s="159">
        <f>((CUADRO1.1N!J17/CUADRO1.1N!I17)-1)*100</f>
        <v>9.721020911586308</v>
      </c>
      <c r="J17" s="159">
        <f>((CUADRO1.1N!K17/CUADRO1.1N!J17)-1)*100</f>
        <v>4.8000024912167483</v>
      </c>
      <c r="K17" s="159">
        <f>((CUADRO1.1N!L17/CUADRO1.1N!K17)-1)*100</f>
        <v>2.3000005136295076</v>
      </c>
      <c r="L17" s="109"/>
    </row>
    <row r="18" spans="1:12" s="8" customFormat="1" ht="37.5" customHeight="1">
      <c r="A18" s="127" t="s">
        <v>45</v>
      </c>
      <c r="B18" s="159">
        <f>((CUADRO1.1N!C18/CUADRO1.1N!B18)-1)*100</f>
        <v>3.7896039305135298</v>
      </c>
      <c r="C18" s="159">
        <f>((CUADRO1.1N!D18/CUADRO1.1N!C18)-1)*100</f>
        <v>1.9410298885795152</v>
      </c>
      <c r="D18" s="159">
        <f>((CUADRO1.1N!E18/CUADRO1.1N!D18)-1)*100</f>
        <v>4.1777923770025538</v>
      </c>
      <c r="E18" s="159">
        <f>((CUADRO1.1N!F18/CUADRO1.1N!E18)-1)*100</f>
        <v>3.4454529864088146</v>
      </c>
      <c r="F18" s="159">
        <f>((CUADRO1.1N!G18/CUADRO1.1N!F18)-1)*100</f>
        <v>-7.5293266606435427E-2</v>
      </c>
      <c r="G18" s="159">
        <f>((CUADRO1.1N!H18/CUADRO1.1N!G18)-1)*100</f>
        <v>-7.2155015894110104</v>
      </c>
      <c r="H18" s="159">
        <f>((CUADRO1.1N!I18/CUADRO1.1N!H18)-1)*100</f>
        <v>7.7093293077030722</v>
      </c>
      <c r="I18" s="159">
        <f>((CUADRO1.1N!J18/CUADRO1.1N!I18)-1)*100</f>
        <v>4.0426733062175479</v>
      </c>
      <c r="J18" s="159">
        <f>((CUADRO1.1N!K18/CUADRO1.1N!J18)-1)*100</f>
        <v>4.077624237377564</v>
      </c>
      <c r="K18" s="159">
        <f>((CUADRO1.1N!L18/CUADRO1.1N!K18)-1)*100</f>
        <v>2.6000090750798899</v>
      </c>
      <c r="L18" s="109"/>
    </row>
    <row r="19" spans="1:12" s="8" customFormat="1" ht="37.5" customHeight="1">
      <c r="A19" s="127" t="s">
        <v>48</v>
      </c>
      <c r="B19" s="159">
        <f>((CUADRO1.1N!C19/CUADRO1.1N!B19)-1)*100</f>
        <v>19.516910250407626</v>
      </c>
      <c r="C19" s="159">
        <f>((CUADRO1.1N!D19/CUADRO1.1N!C19)-1)*100</f>
        <v>17.152793396264919</v>
      </c>
      <c r="D19" s="159">
        <f>((CUADRO1.1N!E19/CUADRO1.1N!D19)-1)*100</f>
        <v>16.199353661859185</v>
      </c>
      <c r="E19" s="159">
        <f>((CUADRO1.1N!F19/CUADRO1.1N!E19)-1)*100</f>
        <v>20.487225102763507</v>
      </c>
      <c r="F19" s="159">
        <f>((CUADRO1.1N!G19/CUADRO1.1N!F19)-1)*100</f>
        <v>5.9874969522579313</v>
      </c>
      <c r="G19" s="159">
        <f>((CUADRO1.1N!H19/CUADRO1.1N!G19)-1)*100</f>
        <v>8.4685836272709878</v>
      </c>
      <c r="H19" s="159">
        <f>((CUADRO1.1N!I19/CUADRO1.1N!H19)-1)*100</f>
        <v>0.95866440668348485</v>
      </c>
      <c r="I19" s="159">
        <f>((CUADRO1.1N!J19/CUADRO1.1N!I19)-1)*100</f>
        <v>4.4232875371454705</v>
      </c>
      <c r="J19" s="159">
        <f>((CUADRO1.1N!K19/CUADRO1.1N!J19)-1)*100</f>
        <v>16.300008776065212</v>
      </c>
      <c r="K19" s="159">
        <f>((CUADRO1.1N!L19/CUADRO1.1N!K19)-1)*100</f>
        <v>4.999996082603575</v>
      </c>
      <c r="L19" s="109"/>
    </row>
    <row r="20" spans="1:12" s="8" customFormat="1" ht="37.5" customHeight="1">
      <c r="A20" s="127" t="s">
        <v>46</v>
      </c>
      <c r="B20" s="159">
        <f>((CUADRO1.1N!C20/CUADRO1.1N!B20)-1)*100</f>
        <v>15.13610849887932</v>
      </c>
      <c r="C20" s="159">
        <f>((CUADRO1.1N!D20/CUADRO1.1N!C20)-1)*100</f>
        <v>12.11421671162678</v>
      </c>
      <c r="D20" s="159">
        <f>((CUADRO1.1N!E20/CUADRO1.1N!D20)-1)*100</f>
        <v>15.671067925750304</v>
      </c>
      <c r="E20" s="159">
        <f>((CUADRO1.1N!F20/CUADRO1.1N!E20)-1)*100</f>
        <v>12.857137792924455</v>
      </c>
      <c r="F20" s="159">
        <f>((CUADRO1.1N!G20/CUADRO1.1N!F20)-1)*100</f>
        <v>21.943801932300211</v>
      </c>
      <c r="G20" s="159">
        <f>((CUADRO1.1N!H20/CUADRO1.1N!G20)-1)*100</f>
        <v>3.4298183352653222</v>
      </c>
      <c r="H20" s="159">
        <f>((CUADRO1.1N!I20/CUADRO1.1N!H20)-1)*100</f>
        <v>20.961658535060913</v>
      </c>
      <c r="I20" s="159">
        <f>((CUADRO1.1N!J20/CUADRO1.1N!I20)-1)*100</f>
        <v>7.1014946166092496</v>
      </c>
      <c r="J20" s="159">
        <f>((CUADRO1.1N!K20/CUADRO1.1N!J20)-1)*100</f>
        <v>7.7000093125578317</v>
      </c>
      <c r="K20" s="159">
        <f>((CUADRO1.1N!L20/CUADRO1.1N!K20)-1)*100</f>
        <v>9.8000087276899563</v>
      </c>
      <c r="L20" s="109"/>
    </row>
    <row r="21" spans="1:12" s="8" customFormat="1" ht="37.5" customHeight="1">
      <c r="A21" s="127" t="s">
        <v>47</v>
      </c>
      <c r="B21" s="159">
        <f>((CUADRO1.1N!C21/CUADRO1.1N!B21)-1)*100</f>
        <v>3.5765790910362805</v>
      </c>
      <c r="C21" s="159">
        <f>((CUADRO1.1N!D21/CUADRO1.1N!C21)-1)*100</f>
        <v>2.260573714039471</v>
      </c>
      <c r="D21" s="159">
        <f>((CUADRO1.1N!E21/CUADRO1.1N!D21)-1)*100</f>
        <v>4.1578555056232425</v>
      </c>
      <c r="E21" s="159">
        <f>((CUADRO1.1N!F21/CUADRO1.1N!E21)-1)*100</f>
        <v>3.3266011452009803</v>
      </c>
      <c r="F21" s="159">
        <f>((CUADRO1.1N!G21/CUADRO1.1N!F21)-1)*100</f>
        <v>3.2771382263261373</v>
      </c>
      <c r="G21" s="159">
        <f>((CUADRO1.1N!H21/CUADRO1.1N!G21)-1)*100</f>
        <v>1.080870946507706</v>
      </c>
      <c r="H21" s="159">
        <f>((CUADRO1.1N!I21/CUADRO1.1N!H21)-1)*100</f>
        <v>2.7671933710034402</v>
      </c>
      <c r="I21" s="159">
        <f>((CUADRO1.1N!J21/CUADRO1.1N!I21)-1)*100</f>
        <v>2.9222140849313849</v>
      </c>
      <c r="J21" s="159">
        <f>((CUADRO1.1N!K21/CUADRO1.1N!J21)-1)*100</f>
        <v>2.500002216647168</v>
      </c>
      <c r="K21" s="159">
        <f>((CUADRO1.1N!L21/CUADRO1.1N!K21)-1)*100</f>
        <v>0.99999694560808372</v>
      </c>
      <c r="L21" s="109"/>
    </row>
    <row r="22" spans="1:12" s="8" customFormat="1" ht="37.5" customHeight="1">
      <c r="A22" s="127" t="s">
        <v>49</v>
      </c>
      <c r="B22" s="159">
        <f>((CUADRO1.1N!C22/CUADRO1.1N!B22)-1)*100</f>
        <v>3.1232040770292402</v>
      </c>
      <c r="C22" s="159">
        <f>((CUADRO1.1N!D22/CUADRO1.1N!C22)-1)*100</f>
        <v>3.030105783544923</v>
      </c>
      <c r="D22" s="159">
        <f>((CUADRO1.1N!E22/CUADRO1.1N!D22)-1)*100</f>
        <v>3.0315904384558001</v>
      </c>
      <c r="E22" s="159">
        <f>((CUADRO1.1N!F22/CUADRO1.1N!E22)-1)*100</f>
        <v>3.5868715656997008</v>
      </c>
      <c r="F22" s="159">
        <f>((CUADRO1.1N!G22/CUADRO1.1N!F22)-1)*100</f>
        <v>3.1194832848197906</v>
      </c>
      <c r="G22" s="159">
        <f>((CUADRO1.1N!H22/CUADRO1.1N!G22)-1)*100</f>
        <v>-4.9823127391106059</v>
      </c>
      <c r="H22" s="159">
        <f>((CUADRO1.1N!I22/CUADRO1.1N!H22)-1)*100</f>
        <v>-0.10670784937568678</v>
      </c>
      <c r="I22" s="159">
        <f>((CUADRO1.1N!J22/CUADRO1.1N!I22)-1)*100</f>
        <v>5.1493239605391095</v>
      </c>
      <c r="J22" s="159">
        <f>((CUADRO1.1N!K22/CUADRO1.1N!J22)-1)*100</f>
        <v>1.1346555342382825</v>
      </c>
      <c r="K22" s="159">
        <f>((CUADRO1.1N!L22/CUADRO1.1N!K22)-1)*100</f>
        <v>1.1999847276479514</v>
      </c>
      <c r="L22" s="109"/>
    </row>
    <row r="23" spans="1:12" s="8" customFormat="1" ht="37.5" customHeight="1">
      <c r="A23" s="127" t="s">
        <v>275</v>
      </c>
      <c r="B23" s="159">
        <f>((CUADRO1.1N!C23/CUADRO1.1N!B23)-1)*100</f>
        <v>3.4475551927630521</v>
      </c>
      <c r="C23" s="159">
        <f>((CUADRO1.1N!D23/CUADRO1.1N!C23)-1)*100</f>
        <v>4.4797439629219449</v>
      </c>
      <c r="D23" s="159">
        <f>((CUADRO1.1N!E23/CUADRO1.1N!D23)-1)*100</f>
        <v>12.60824116216015</v>
      </c>
      <c r="E23" s="159">
        <f>((CUADRO1.1N!F23/CUADRO1.1N!E23)-1)*100</f>
        <v>1.2766332684745363</v>
      </c>
      <c r="F23" s="159">
        <f>((CUADRO1.1N!G23/CUADRO1.1N!F23)-1)*100</f>
        <v>7.4999770109132502</v>
      </c>
      <c r="G23" s="159">
        <f>((CUADRO1.1N!H23/CUADRO1.1N!G23)-1)*100</f>
        <v>-8.2129005757595746</v>
      </c>
      <c r="H23" s="159">
        <f>((CUADRO1.1N!I23/CUADRO1.1N!H23)-1)*100</f>
        <v>5.2615968586552375</v>
      </c>
      <c r="I23" s="159">
        <f>((CUADRO1.1N!J23/CUADRO1.1N!I23)-1)*100</f>
        <v>3.5469509582677361</v>
      </c>
      <c r="J23" s="159">
        <f>((CUADRO1.1N!K23/CUADRO1.1N!J23)-1)*100</f>
        <v>8.5999576595829694</v>
      </c>
      <c r="K23" s="159">
        <f>((CUADRO1.1N!L23/CUADRO1.1N!K23)-1)*100</f>
        <v>-1.8000252855540966</v>
      </c>
      <c r="L23" s="109"/>
    </row>
    <row r="24" spans="1:12" s="8" customFormat="1" ht="47.25">
      <c r="A24" s="127" t="s">
        <v>51</v>
      </c>
      <c r="B24" s="159">
        <f>((CUADRO1.1N!C24/CUADRO1.1N!B24)-1)*100</f>
        <v>3.5666292095619889</v>
      </c>
      <c r="C24" s="159">
        <f>((CUADRO1.1N!D24/CUADRO1.1N!C24)-1)*100</f>
        <v>3.7133275786918718</v>
      </c>
      <c r="D24" s="159">
        <f>((CUADRO1.1N!E24/CUADRO1.1N!D24)-1)*100</f>
        <v>3.7034931540155691</v>
      </c>
      <c r="E24" s="159">
        <f>((CUADRO1.1N!F24/CUADRO1.1N!E24)-1)*100</f>
        <v>3.1710541220935529</v>
      </c>
      <c r="F24" s="159">
        <f>((CUADRO1.1N!G24/CUADRO1.1N!F24)-1)*100</f>
        <v>2.1546951567712469</v>
      </c>
      <c r="G24" s="159">
        <f>((CUADRO1.1N!H24/CUADRO1.1N!G24)-1)*100</f>
        <v>-7.0181639707010408</v>
      </c>
      <c r="H24" s="159">
        <f>((CUADRO1.1N!I24/CUADRO1.1N!H24)-1)*100</f>
        <v>0.70904762903667429</v>
      </c>
      <c r="I24" s="159">
        <f>((CUADRO1.1N!J24/CUADRO1.1N!I24)-1)*100</f>
        <v>5.966643039121311</v>
      </c>
      <c r="J24" s="159">
        <f>((CUADRO1.1N!K24/CUADRO1.1N!J24)-1)*100</f>
        <v>4.4043165090037917</v>
      </c>
      <c r="K24" s="159">
        <f>((CUADRO1.1N!L24/CUADRO1.1N!K24)-1)*100</f>
        <v>4.3000103511304788</v>
      </c>
      <c r="L24" s="109"/>
    </row>
    <row r="25" spans="1:12" s="8" customFormat="1" ht="37.5" customHeight="1">
      <c r="A25" s="127" t="s">
        <v>52</v>
      </c>
      <c r="B25" s="159">
        <f>((CUADRO1.1N!C25/CUADRO1.1N!B25)-1)*100</f>
        <v>1.3546827052636434</v>
      </c>
      <c r="C25" s="159">
        <f>((CUADRO1.1N!D25/CUADRO1.1N!C25)-1)*100</f>
        <v>1.8492813120062568</v>
      </c>
      <c r="D25" s="159">
        <f>((CUADRO1.1N!E25/CUADRO1.1N!D25)-1)*100</f>
        <v>0.45213825895340509</v>
      </c>
      <c r="E25" s="159">
        <f>((CUADRO1.1N!F25/CUADRO1.1N!E25)-1)*100</f>
        <v>1.6561028313597737</v>
      </c>
      <c r="F25" s="159">
        <f>((CUADRO1.1N!G25/CUADRO1.1N!F25)-1)*100</f>
        <v>1.1460034086305582</v>
      </c>
      <c r="G25" s="159">
        <f>((CUADRO1.1N!H25/CUADRO1.1N!G25)-1)*100</f>
        <v>0.18395356923321948</v>
      </c>
      <c r="H25" s="159">
        <f>((CUADRO1.1N!I25/CUADRO1.1N!H25)-1)*100</f>
        <v>0.17439561615897325</v>
      </c>
      <c r="I25" s="159">
        <f>((CUADRO1.1N!J25/CUADRO1.1N!I25)-1)*100</f>
        <v>1.5676287373852293</v>
      </c>
      <c r="J25" s="159">
        <f>((CUADRO1.1N!K25/CUADRO1.1N!J25)-1)*100</f>
        <v>2.2260348701891086</v>
      </c>
      <c r="K25" s="159">
        <f>((CUADRO1.1N!L25/CUADRO1.1N!K25)-1)*100</f>
        <v>0.79999405846447047</v>
      </c>
      <c r="L25" s="109"/>
    </row>
    <row r="26" spans="1:12" s="8" customFormat="1" ht="37.5" customHeight="1">
      <c r="A26" s="127" t="s">
        <v>53</v>
      </c>
      <c r="B26" s="159">
        <f>((CUADRO1.1N!C26/CUADRO1.1N!B26)-1)*100</f>
        <v>1.4267142698620949</v>
      </c>
      <c r="C26" s="159">
        <f>((CUADRO1.1N!D26/CUADRO1.1N!C26)-1)*100</f>
        <v>1.9813044414667802</v>
      </c>
      <c r="D26" s="159">
        <f>((CUADRO1.1N!E26/CUADRO1.1N!D26)-1)*100</f>
        <v>8.7671240782257733</v>
      </c>
      <c r="E26" s="159">
        <f>((CUADRO1.1N!F26/CUADRO1.1N!E26)-1)*100</f>
        <v>2.2420298763394131</v>
      </c>
      <c r="F26" s="159">
        <f>((CUADRO1.1N!G26/CUADRO1.1N!F26)-1)*100</f>
        <v>1.2832372611167875</v>
      </c>
      <c r="G26" s="159">
        <f>((CUADRO1.1N!H26/CUADRO1.1N!G26)-1)*100</f>
        <v>2.049158792959771</v>
      </c>
      <c r="H26" s="159">
        <f>((CUADRO1.1N!I26/CUADRO1.1N!H26)-1)*100</f>
        <v>-0.11567437817694426</v>
      </c>
      <c r="I26" s="159">
        <f>((CUADRO1.1N!J26/CUADRO1.1N!I26)-1)*100</f>
        <v>2.1203132376289791</v>
      </c>
      <c r="J26" s="159">
        <f>((CUADRO1.1N!K26/CUADRO1.1N!J26)-1)*100</f>
        <v>2.1000164712868141</v>
      </c>
      <c r="K26" s="159">
        <f>((CUADRO1.1N!L26/CUADRO1.1N!K26)-1)*100</f>
        <v>2.4999907453117975</v>
      </c>
      <c r="L26" s="109"/>
    </row>
    <row r="27" spans="1:12" s="8" customFormat="1" ht="47.25">
      <c r="A27" s="127" t="s">
        <v>54</v>
      </c>
      <c r="B27" s="159">
        <f>((CUADRO1.1N!C27/CUADRO1.1N!B27)-1)*100</f>
        <v>1.6438921870209011</v>
      </c>
      <c r="C27" s="159">
        <f>((CUADRO1.1N!D27/CUADRO1.1N!C27)-1)*100</f>
        <v>-0.46999018115865265</v>
      </c>
      <c r="D27" s="159">
        <f>((CUADRO1.1N!E27/CUADRO1.1N!D27)-1)*100</f>
        <v>4.8148500968730801</v>
      </c>
      <c r="E27" s="159">
        <f>((CUADRO1.1N!F27/CUADRO1.1N!E27)-1)*100</f>
        <v>4.7317204065902896</v>
      </c>
      <c r="F27" s="159">
        <f>((CUADRO1.1N!G27/CUADRO1.1N!F27)-1)*100</f>
        <v>0.2783777060327175</v>
      </c>
      <c r="G27" s="159">
        <f>((CUADRO1.1N!H27/CUADRO1.1N!G27)-1)*100</f>
        <v>-4.0608434687504413</v>
      </c>
      <c r="H27" s="159">
        <f>((CUADRO1.1N!I27/CUADRO1.1N!H27)-1)*100</f>
        <v>4.1290582971079237</v>
      </c>
      <c r="I27" s="159">
        <f>((CUADRO1.1N!J27/CUADRO1.1N!I27)-1)*100</f>
        <v>-0.73375479899483453</v>
      </c>
      <c r="J27" s="159">
        <f>((CUADRO1.1N!K27/CUADRO1.1N!J27)-1)*100</f>
        <v>2.9383592686993198</v>
      </c>
      <c r="K27" s="159">
        <f>((CUADRO1.1N!L27/CUADRO1.1N!K27)-1)*100</f>
        <v>3.3999192006001433</v>
      </c>
      <c r="L27" s="109"/>
    </row>
    <row r="28" spans="1:12" s="8" customFormat="1" ht="41.25" customHeight="1">
      <c r="A28" s="127" t="s">
        <v>55</v>
      </c>
      <c r="B28" s="159">
        <f>((CUADRO1.1N!C28/CUADRO1.1N!B28)-1)*100</f>
        <v>3.6911395465642149</v>
      </c>
      <c r="C28" s="159">
        <f>((CUADRO1.1N!D28/CUADRO1.1N!C28)-1)*100</f>
        <v>1.4788423492968272</v>
      </c>
      <c r="D28" s="159">
        <f>((CUADRO1.1N!E28/CUADRO1.1N!D28)-1)*100</f>
        <v>2.025524647818755</v>
      </c>
      <c r="E28" s="159">
        <f>((CUADRO1.1N!F28/CUADRO1.1N!E28)-1)*100</f>
        <v>3.0719467203279782</v>
      </c>
      <c r="F28" s="159">
        <f>((CUADRO1.1N!G28/CUADRO1.1N!F28)-1)*100</f>
        <v>5.9338525731034153E-2</v>
      </c>
      <c r="G28" s="159">
        <f>((CUADRO1.1N!H28/CUADRO1.1N!G28)-1)*100</f>
        <v>-9.6302926269300144</v>
      </c>
      <c r="H28" s="159">
        <f>((CUADRO1.1N!I28/CUADRO1.1N!H28)-1)*100</f>
        <v>1.926664689879809</v>
      </c>
      <c r="I28" s="159">
        <f>((CUADRO1.1N!J28/CUADRO1.1N!I28)-1)*100</f>
        <v>1.5301616888445002</v>
      </c>
      <c r="J28" s="159">
        <f>((CUADRO1.1N!K28/CUADRO1.1N!J28)-1)*100</f>
        <v>5.3999820493271455</v>
      </c>
      <c r="K28" s="159">
        <f>((CUADRO1.1N!L28/CUADRO1.1N!K28)-1)*100</f>
        <v>1.8000014125950647</v>
      </c>
      <c r="L28" s="109"/>
    </row>
    <row r="29" spans="1:12" s="8" customFormat="1" ht="37.5" customHeight="1">
      <c r="A29" s="127" t="s">
        <v>62</v>
      </c>
      <c r="B29" s="159">
        <f>((CUADRO1.1N!C29/CUADRO1.1N!B29)-1)*100</f>
        <v>2.693710424603224</v>
      </c>
      <c r="C29" s="159">
        <f>((CUADRO1.1N!D29/CUADRO1.1N!C29)-1)*100</f>
        <v>3.0824715230136412</v>
      </c>
      <c r="D29" s="159">
        <f>((CUADRO1.1N!E29/CUADRO1.1N!D29)-1)*100</f>
        <v>3.2421235989740005</v>
      </c>
      <c r="E29" s="159">
        <f>((CUADRO1.1N!F29/CUADRO1.1N!E29)-1)*100</f>
        <v>3.713279413440862</v>
      </c>
      <c r="F29" s="159">
        <f>((CUADRO1.1N!G29/CUADRO1.1N!F29)-1)*100</f>
        <v>1.2777521139865966</v>
      </c>
      <c r="G29" s="159">
        <f>((CUADRO1.1N!H29/CUADRO1.1N!G29)-1)*100</f>
        <v>-0.5933950464317217</v>
      </c>
      <c r="H29" s="159">
        <f>((CUADRO1.1N!I29/CUADRO1.1N!H29)-1)*100</f>
        <v>1.0137058004256572</v>
      </c>
      <c r="I29" s="159">
        <f>((CUADRO1.1N!J29/CUADRO1.1N!I29)-1)*100</f>
        <v>1.8686134026749679</v>
      </c>
      <c r="J29" s="159">
        <f>((CUADRO1.1N!K29/CUADRO1.1N!J29)-1)*100</f>
        <v>3.3000150127856509</v>
      </c>
      <c r="K29" s="159">
        <f>((CUADRO1.1N!L29/CUADRO1.1N!K29)-1)*100</f>
        <v>1.7999900121817181</v>
      </c>
      <c r="L29" s="109"/>
    </row>
    <row r="30" spans="1:12" s="8" customFormat="1" ht="37.5" customHeight="1">
      <c r="A30" s="127" t="s">
        <v>63</v>
      </c>
      <c r="B30" s="159">
        <f>((CUADRO1.1N!C30/CUADRO1.1N!B30)-1)*100</f>
        <v>7.8233130350580105E-2</v>
      </c>
      <c r="C30" s="159">
        <f>((CUADRO1.1N!D30/CUADRO1.1N!C30)-1)*100</f>
        <v>2.2095232648766894</v>
      </c>
      <c r="D30" s="159">
        <f>((CUADRO1.1N!E30/CUADRO1.1N!D30)-1)*100</f>
        <v>1.4743087841361469</v>
      </c>
      <c r="E30" s="159">
        <f>((CUADRO1.1N!F30/CUADRO1.1N!E30)-1)*100</f>
        <v>1.1890943383747077</v>
      </c>
      <c r="F30" s="159">
        <f>((CUADRO1.1N!G30/CUADRO1.1N!F30)-1)*100</f>
        <v>1.9911206248044877</v>
      </c>
      <c r="G30" s="159">
        <f>((CUADRO1.1N!H30/CUADRO1.1N!G30)-1)*100</f>
        <v>2.0275263434598179</v>
      </c>
      <c r="H30" s="159">
        <f>((CUADRO1.1N!I30/CUADRO1.1N!H30)-1)*100</f>
        <v>2.4433484537477623</v>
      </c>
      <c r="I30" s="159">
        <f>((CUADRO1.1N!J30/CUADRO1.1N!I30)-1)*100</f>
        <v>-1.3926057389834656</v>
      </c>
      <c r="J30" s="159">
        <f>((CUADRO1.1N!K30/CUADRO1.1N!J30)-1)*100</f>
        <v>3.700003953797526</v>
      </c>
      <c r="K30" s="159">
        <f>((CUADRO1.1N!L30/CUADRO1.1N!K30)-1)*100</f>
        <v>-0.10000299962673598</v>
      </c>
      <c r="L30" s="109"/>
    </row>
    <row r="31" spans="1:12" s="8" customFormat="1" ht="37.5" customHeight="1">
      <c r="A31" s="128" t="s">
        <v>57</v>
      </c>
      <c r="B31" s="179">
        <f>((CUADRO1.1N!C31/CUADRO1.1N!B31)-1)*100</f>
        <v>4.2217970483577894</v>
      </c>
      <c r="C31" s="179">
        <f>((CUADRO1.1N!D31/CUADRO1.1N!C31)-1)*100</f>
        <v>3.1316027769393351</v>
      </c>
      <c r="D31" s="179">
        <f>((CUADRO1.1N!E31/CUADRO1.1N!D31)-1)*100</f>
        <v>5.0075433700223382</v>
      </c>
      <c r="E31" s="179">
        <f>((CUADRO1.1N!F31/CUADRO1.1N!E31)-1)*100</f>
        <v>3.2420971600542803</v>
      </c>
      <c r="F31" s="179">
        <f>((CUADRO1.1N!G31/CUADRO1.1N!F31)-1)*100</f>
        <v>1.4507472280250733</v>
      </c>
      <c r="G31" s="179">
        <f>((CUADRO1.1N!H31/CUADRO1.1N!G31)-1)*100</f>
        <v>-4.7059531653910529</v>
      </c>
      <c r="H31" s="179">
        <f>((CUADRO1.1N!I31/CUADRO1.1N!H31)-1)*100</f>
        <v>5.2096179801800924</v>
      </c>
      <c r="I31" s="179">
        <f>((CUADRO1.1N!J31/CUADRO1.1N!I31)-1)*100</f>
        <v>3.9000885552800346</v>
      </c>
      <c r="J31" s="179">
        <f>((CUADRO1.1N!K31/CUADRO1.1N!J31)-1)*100</f>
        <v>4.1000000000000147</v>
      </c>
      <c r="K31" s="179">
        <f>((CUADRO1.1N!L31/CUADRO1.1N!K31)-1)*100</f>
        <v>1.5999872371035284</v>
      </c>
      <c r="L31" s="109"/>
    </row>
    <row r="32" spans="1:12">
      <c r="A32" s="78" t="s">
        <v>252</v>
      </c>
      <c r="B32" s="80"/>
      <c r="C32" s="80"/>
      <c r="D32" s="80"/>
      <c r="E32" s="80"/>
      <c r="F32" s="80"/>
      <c r="G32" s="80"/>
      <c r="H32" s="80"/>
      <c r="I32" s="80"/>
      <c r="J32" s="80"/>
      <c r="K32" s="80"/>
    </row>
    <row r="33" spans="1:11">
      <c r="A33" s="79"/>
      <c r="B33" s="80"/>
      <c r="C33" s="80"/>
      <c r="D33" s="80"/>
      <c r="E33" s="80"/>
      <c r="F33" s="80"/>
      <c r="G33" s="80"/>
      <c r="H33" s="80"/>
      <c r="I33" s="80"/>
      <c r="J33" s="80"/>
      <c r="K33" s="80"/>
    </row>
  </sheetData>
  <mergeCells count="1">
    <mergeCell ref="J3:K3"/>
  </mergeCells>
  <phoneticPr fontId="0" type="noConversion"/>
  <printOptions horizontalCentered="1" verticalCentered="1"/>
  <pageMargins left="0.39370078740157483" right="0.39370078740157483" top="0.59055118110236227" bottom="0.59055118110236227" header="0" footer="0.39370078740157483"/>
  <pageSetup scale="50" orientation="landscape" r:id="rId1"/>
  <headerFooter alignWithMargins="0">
    <oddHeader xml:space="preserve">&amp;C
</oddHeader>
    <oddFooter>&amp;R&amp;"Gotham Medium,Normal"&amp;16 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8"/>
  <sheetViews>
    <sheetView view="pageLayout" zoomScaleNormal="100" zoomScaleSheetLayoutView="100" workbookViewId="0">
      <selection sqref="A1:J1"/>
    </sheetView>
  </sheetViews>
  <sheetFormatPr baseColWidth="10" defaultRowHeight="12.75"/>
  <cols>
    <col min="1" max="10" width="15.7109375" customWidth="1"/>
    <col min="11" max="11" width="11.5703125" customWidth="1"/>
  </cols>
  <sheetData>
    <row r="1" spans="1:11" ht="63" customHeight="1">
      <c r="A1" s="195" t="s">
        <v>253</v>
      </c>
      <c r="B1" s="196"/>
      <c r="C1" s="196"/>
      <c r="D1" s="196"/>
      <c r="E1" s="196"/>
      <c r="F1" s="196"/>
      <c r="G1" s="196"/>
      <c r="H1" s="196"/>
      <c r="I1" s="196"/>
      <c r="J1" s="196"/>
      <c r="K1" s="54"/>
    </row>
    <row r="2" spans="1:11" ht="4.5" customHeight="1"/>
    <row r="20" ht="11.25" customHeight="1"/>
    <row r="38" spans="1:1">
      <c r="A38" s="86" t="s">
        <v>14</v>
      </c>
    </row>
  </sheetData>
  <mergeCells count="1">
    <mergeCell ref="A1:J1"/>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Medium,Normal"&amp;16 16</oddFooter>
  </headerFooter>
  <rowBreaks count="1" manualBreakCount="1">
    <brk id="3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38"/>
  <sheetViews>
    <sheetView view="pageBreakPreview" zoomScale="60" zoomScaleNormal="100" workbookViewId="0">
      <selection activeCell="B9" sqref="B9:B10"/>
    </sheetView>
  </sheetViews>
  <sheetFormatPr baseColWidth="10" defaultRowHeight="12.75"/>
  <cols>
    <col min="1" max="1" width="59.42578125" style="2" customWidth="1"/>
    <col min="2" max="12" width="18.140625" style="2" customWidth="1"/>
    <col min="13" max="13" width="13.140625" style="2" bestFit="1" customWidth="1"/>
    <col min="14" max="16384" width="11.42578125" style="2"/>
  </cols>
  <sheetData>
    <row r="1" spans="1:13" ht="7.5" customHeight="1"/>
    <row r="2" spans="1:13" ht="6.75" customHeight="1"/>
    <row r="3" spans="1:13" s="1" customFormat="1" ht="23.25">
      <c r="A3" s="137" t="s">
        <v>251</v>
      </c>
      <c r="B3" s="137"/>
      <c r="C3" s="137"/>
      <c r="D3" s="137"/>
      <c r="E3" s="137"/>
      <c r="F3" s="137"/>
      <c r="G3" s="137"/>
      <c r="H3" s="137"/>
      <c r="I3" s="137"/>
      <c r="J3" s="137"/>
      <c r="K3" s="142" t="s">
        <v>137</v>
      </c>
      <c r="L3" s="137"/>
    </row>
    <row r="4" spans="1:13" s="1" customFormat="1" ht="23.25">
      <c r="A4" s="138" t="s">
        <v>72</v>
      </c>
      <c r="B4" s="138"/>
      <c r="C4" s="138"/>
      <c r="D4" s="138"/>
      <c r="E4" s="138"/>
      <c r="F4" s="138"/>
      <c r="G4" s="138"/>
      <c r="H4" s="138"/>
      <c r="I4" s="138"/>
      <c r="J4" s="138"/>
      <c r="K4" s="138"/>
      <c r="L4" s="138"/>
    </row>
    <row r="5" spans="1:13" s="1" customFormat="1" ht="23.25">
      <c r="A5" s="139" t="s">
        <v>3</v>
      </c>
      <c r="B5" s="140"/>
      <c r="C5" s="140"/>
      <c r="D5" s="140"/>
      <c r="E5" s="140"/>
      <c r="F5" s="140"/>
      <c r="G5" s="140"/>
      <c r="H5" s="140"/>
      <c r="I5" s="140"/>
      <c r="J5" s="140"/>
      <c r="K5" s="140"/>
      <c r="L5" s="140"/>
    </row>
    <row r="6" spans="1:13" ht="9" customHeight="1" thickBot="1">
      <c r="A6" s="113"/>
      <c r="B6" s="111"/>
      <c r="C6" s="111"/>
      <c r="D6" s="111"/>
      <c r="E6" s="111"/>
      <c r="F6" s="111"/>
      <c r="G6" s="111"/>
      <c r="H6" s="111"/>
      <c r="I6" s="111"/>
      <c r="J6" s="111"/>
      <c r="K6" s="111"/>
      <c r="L6" s="111"/>
    </row>
    <row r="7" spans="1:13" s="110" customFormat="1" ht="46.5" customHeight="1" thickBot="1">
      <c r="A7" s="133" t="s">
        <v>61</v>
      </c>
      <c r="B7" s="134">
        <v>2003</v>
      </c>
      <c r="C7" s="134">
        <v>2004</v>
      </c>
      <c r="D7" s="134">
        <v>2005</v>
      </c>
      <c r="E7" s="134">
        <v>2006</v>
      </c>
      <c r="F7" s="134">
        <v>2007</v>
      </c>
      <c r="G7" s="134">
        <v>2008</v>
      </c>
      <c r="H7" s="134">
        <v>2009</v>
      </c>
      <c r="I7" s="134">
        <v>2010</v>
      </c>
      <c r="J7" s="134">
        <v>2011</v>
      </c>
      <c r="K7" s="134">
        <v>2012</v>
      </c>
      <c r="L7" s="134" t="s">
        <v>74</v>
      </c>
    </row>
    <row r="8" spans="1:13" s="8" customFormat="1" ht="31.5">
      <c r="A8" s="124" t="s">
        <v>40</v>
      </c>
      <c r="B8" s="178">
        <f t="shared" ref="B8:L8" si="0">B9+B31</f>
        <v>100</v>
      </c>
      <c r="C8" s="178">
        <f t="shared" si="0"/>
        <v>100</v>
      </c>
      <c r="D8" s="178">
        <f t="shared" si="0"/>
        <v>100</v>
      </c>
      <c r="E8" s="178">
        <f t="shared" si="0"/>
        <v>100</v>
      </c>
      <c r="F8" s="178">
        <f t="shared" si="0"/>
        <v>100</v>
      </c>
      <c r="G8" s="178">
        <f t="shared" si="0"/>
        <v>100</v>
      </c>
      <c r="H8" s="178">
        <f t="shared" si="0"/>
        <v>100.00000000000001</v>
      </c>
      <c r="I8" s="178">
        <f t="shared" si="0"/>
        <v>100</v>
      </c>
      <c r="J8" s="178">
        <f t="shared" si="0"/>
        <v>100.00000007837279</v>
      </c>
      <c r="K8" s="178">
        <f t="shared" si="0"/>
        <v>100</v>
      </c>
      <c r="L8" s="178">
        <f t="shared" si="0"/>
        <v>100</v>
      </c>
    </row>
    <row r="9" spans="1:13" s="8" customFormat="1" ht="37.5" customHeight="1">
      <c r="A9" s="125" t="s">
        <v>56</v>
      </c>
      <c r="B9" s="159">
        <f>B10+B11+B16</f>
        <v>97.429013342241163</v>
      </c>
      <c r="C9" s="159">
        <f t="shared" ref="C9:L9" si="1">C10+C11+C16</f>
        <v>97.430835505514153</v>
      </c>
      <c r="D9" s="159">
        <f t="shared" si="1"/>
        <v>97.42836620039904</v>
      </c>
      <c r="E9" s="159">
        <f t="shared" si="1"/>
        <v>97.428215358530295</v>
      </c>
      <c r="F9" s="159">
        <f t="shared" si="1"/>
        <v>97.425874863729121</v>
      </c>
      <c r="G9" s="159">
        <f t="shared" si="1"/>
        <v>97.424593976988874</v>
      </c>
      <c r="H9" s="159">
        <f t="shared" si="1"/>
        <v>97.424745699764401</v>
      </c>
      <c r="I9" s="159">
        <f t="shared" si="1"/>
        <v>97.422309870495809</v>
      </c>
      <c r="J9" s="159">
        <f t="shared" si="1"/>
        <v>97.422922840384402</v>
      </c>
      <c r="K9" s="159">
        <f t="shared" si="1"/>
        <v>97.421173749704408</v>
      </c>
      <c r="L9" s="159">
        <f t="shared" si="1"/>
        <v>97.417008916955808</v>
      </c>
    </row>
    <row r="10" spans="1:13" s="8" customFormat="1" ht="37.5" customHeight="1">
      <c r="A10" s="126" t="s">
        <v>240</v>
      </c>
      <c r="B10" s="159">
        <f>(CUADRO1.1N!B10/CUADRO1.1N!B$8)*100</f>
        <v>3.4588344835486411</v>
      </c>
      <c r="C10" s="159">
        <f>(CUADRO1.1N!C10/CUADRO1.1N!C$8)*100</f>
        <v>3.4402582600013933</v>
      </c>
      <c r="D10" s="159">
        <f>(CUADRO1.1N!D10/CUADRO1.1N!D$8)*100</f>
        <v>3.1793934515110265</v>
      </c>
      <c r="E10" s="159">
        <f>(CUADRO1.1N!E10/CUADRO1.1N!E$8)*100</f>
        <v>3.2374943415891448</v>
      </c>
      <c r="F10" s="159">
        <f>(CUADRO1.1N!F10/CUADRO1.1N!F$8)*100</f>
        <v>3.2089297679808224</v>
      </c>
      <c r="G10" s="159">
        <f>(CUADRO1.1N!G10/CUADRO1.1N!G$8)*100</f>
        <v>3.2062361121992131</v>
      </c>
      <c r="H10" s="159">
        <f>(CUADRO1.1N!H10/CUADRO1.1N!H$8)*100</f>
        <v>3.2802613444315836</v>
      </c>
      <c r="I10" s="159">
        <f>(CUADRO1.1N!I10/CUADRO1.1N!I$8)*100</f>
        <v>3.1443741180665028</v>
      </c>
      <c r="J10" s="159">
        <f>(CUADRO1.1N!J10/CUADRO1.1N!J$8)*100</f>
        <v>2.8408743699866994</v>
      </c>
      <c r="K10" s="159">
        <f>(CUADRO1.1N!K10/CUADRO1.1N!K$8)*100</f>
        <v>2.9574976203650643</v>
      </c>
      <c r="L10" s="159">
        <f>(CUADRO1.1N!L10/CUADRO1.1N!L$8)*100</f>
        <v>2.9914306271459856</v>
      </c>
      <c r="M10" s="8" t="s">
        <v>79</v>
      </c>
    </row>
    <row r="11" spans="1:13" s="8" customFormat="1" ht="37.5" customHeight="1">
      <c r="A11" s="126" t="s">
        <v>9</v>
      </c>
      <c r="B11" s="159">
        <f>B12+B13+B14+B15</f>
        <v>37.398599570161437</v>
      </c>
      <c r="C11" s="159">
        <f t="shared" ref="C11:L11" si="2">C12+C13+C14+C15</f>
        <v>37.325973746480173</v>
      </c>
      <c r="D11" s="159">
        <f t="shared" si="2"/>
        <v>37.116732104263228</v>
      </c>
      <c r="E11" s="159">
        <f t="shared" si="2"/>
        <v>36.888503013122012</v>
      </c>
      <c r="F11" s="159">
        <f t="shared" si="2"/>
        <v>36.28251635849378</v>
      </c>
      <c r="G11" s="159">
        <f t="shared" si="2"/>
        <v>35.614389439586503</v>
      </c>
      <c r="H11" s="159">
        <f t="shared" si="2"/>
        <v>35.049266005556134</v>
      </c>
      <c r="I11" s="159">
        <f t="shared" si="2"/>
        <v>34.86502703105441</v>
      </c>
      <c r="J11" s="159">
        <f t="shared" si="2"/>
        <v>34.700314591078822</v>
      </c>
      <c r="K11" s="159">
        <f t="shared" si="2"/>
        <v>34.291814319436668</v>
      </c>
      <c r="L11" s="159">
        <f t="shared" si="2"/>
        <v>33.617760896807205</v>
      </c>
    </row>
    <row r="12" spans="1:13" s="8" customFormat="1" ht="37.5" customHeight="1">
      <c r="A12" s="127" t="s">
        <v>60</v>
      </c>
      <c r="B12" s="159">
        <f>(CUADRO1.1N!B12/CUADRO1.1N!B$8)*100</f>
        <v>10.604325726881839</v>
      </c>
      <c r="C12" s="159">
        <f>(CUADRO1.1N!C12/CUADRO1.1N!C$8)*100</f>
        <v>10.326220766746022</v>
      </c>
      <c r="D12" s="159">
        <f>(CUADRO1.1N!D12/CUADRO1.1N!D$8)*100</f>
        <v>10.030279860799912</v>
      </c>
      <c r="E12" s="159">
        <f>(CUADRO1.1N!E12/CUADRO1.1N!E$8)*100</f>
        <v>9.4841240256149497</v>
      </c>
      <c r="F12" s="159">
        <f>(CUADRO1.1N!F12/CUADRO1.1N!F$8)*100</f>
        <v>9.0628946760534923</v>
      </c>
      <c r="G12" s="159">
        <f>(CUADRO1.1N!G12/CUADRO1.1N!G$8)*100</f>
        <v>8.6049008680772499</v>
      </c>
      <c r="H12" s="159">
        <f>(CUADRO1.1N!H12/CUADRO1.1N!H$8)*100</f>
        <v>8.6644447753978131</v>
      </c>
      <c r="I12" s="159">
        <f>(CUADRO1.1N!I12/CUADRO1.1N!I$8)*100</f>
        <v>8.315858318613401</v>
      </c>
      <c r="J12" s="159">
        <f>(CUADRO1.1N!J12/CUADRO1.1N!J$8)*100</f>
        <v>7.9721123141959715</v>
      </c>
      <c r="K12" s="159">
        <f>(CUADRO1.1N!K12/CUADRO1.1N!K$8)*100</f>
        <v>7.7314701641252217</v>
      </c>
      <c r="L12" s="159">
        <f>(CUADRO1.1N!L12/CUADRO1.1N!L$8)*100</f>
        <v>7.6143834118888716</v>
      </c>
    </row>
    <row r="13" spans="1:13" s="8" customFormat="1" ht="37.5" customHeight="1">
      <c r="A13" s="127" t="s">
        <v>42</v>
      </c>
      <c r="B13" s="159">
        <f>(CUADRO1.1N!B13/CUADRO1.1N!B$8)*100</f>
        <v>1.6489371264807138</v>
      </c>
      <c r="C13" s="159">
        <f>(CUADRO1.1N!C13/CUADRO1.1N!C$8)*100</f>
        <v>1.7802443925498637</v>
      </c>
      <c r="D13" s="159">
        <f>(CUADRO1.1N!D13/CUADRO1.1N!D$8)*100</f>
        <v>1.8761050737997533</v>
      </c>
      <c r="E13" s="159">
        <f>(CUADRO1.1N!E13/CUADRO1.1N!E$8)*100</f>
        <v>2.0023669081372701</v>
      </c>
      <c r="F13" s="159">
        <f>(CUADRO1.1N!F13/CUADRO1.1N!F$8)*100</f>
        <v>2.0630655684695114</v>
      </c>
      <c r="G13" s="159">
        <f>(CUADRO1.1N!G13/CUADRO1.1N!G$8)*100</f>
        <v>2.0604924734542007</v>
      </c>
      <c r="H13" s="159">
        <f>(CUADRO1.1N!H13/CUADRO1.1N!H$8)*100</f>
        <v>2.190255798488165</v>
      </c>
      <c r="I13" s="159">
        <f>(CUADRO1.1N!I13/CUADRO1.1N!I$8)*100</f>
        <v>2.1779799470785157</v>
      </c>
      <c r="J13" s="159">
        <f>(CUADRO1.1N!J13/CUADRO1.1N!J$8)*100</f>
        <v>2.2413004686801923</v>
      </c>
      <c r="K13" s="159">
        <f>(CUADRO1.1N!K13/CUADRO1.1N!K$8)*100</f>
        <v>2.1997321898662117</v>
      </c>
      <c r="L13" s="159">
        <f>(CUADRO1.1N!L13/CUADRO1.1N!L$8)*100</f>
        <v>2.1794308217572689</v>
      </c>
    </row>
    <row r="14" spans="1:13" s="8" customFormat="1" ht="37.5" customHeight="1">
      <c r="A14" s="127" t="s">
        <v>10</v>
      </c>
      <c r="B14" s="159">
        <f>(CUADRO1.1N!B14/CUADRO1.1N!B$8)*100</f>
        <v>7.5789465823115378</v>
      </c>
      <c r="C14" s="159">
        <f>(CUADRO1.1N!C14/CUADRO1.1N!C$8)*100</f>
        <v>7.7755895903409078</v>
      </c>
      <c r="D14" s="159">
        <f>(CUADRO1.1N!D14/CUADRO1.1N!D$8)*100</f>
        <v>7.8175402934888556</v>
      </c>
      <c r="E14" s="159">
        <f>(CUADRO1.1N!E14/CUADRO1.1N!E$8)*100</f>
        <v>8.0921800782498021</v>
      </c>
      <c r="F14" s="159">
        <f>(CUADRO1.1N!F14/CUADRO1.1N!F$8)*100</f>
        <v>8.214319261927141</v>
      </c>
      <c r="G14" s="159">
        <f>(CUADRO1.1N!G14/CUADRO1.1N!G$8)*100</f>
        <v>8.4092438118358075</v>
      </c>
      <c r="H14" s="159">
        <f>(CUADRO1.1N!H14/CUADRO1.1N!H$8)*100</f>
        <v>8.2888493090794633</v>
      </c>
      <c r="I14" s="159">
        <f>(CUADRO1.1N!I14/CUADRO1.1N!I$8)*100</f>
        <v>7.945382964669367</v>
      </c>
      <c r="J14" s="159">
        <f>(CUADRO1.1N!J14/CUADRO1.1N!J$8)*100</f>
        <v>7.9556129867363001</v>
      </c>
      <c r="K14" s="159">
        <f>(CUADRO1.1N!K14/CUADRO1.1N!K$8)*100</f>
        <v>7.8386528419941248</v>
      </c>
      <c r="L14" s="159">
        <f>(CUADRO1.1N!L14/CUADRO1.1N!L$8)*100</f>
        <v>7.3567425965796422</v>
      </c>
    </row>
    <row r="15" spans="1:13" s="8" customFormat="1" ht="37.5" customHeight="1">
      <c r="A15" s="127" t="s">
        <v>43</v>
      </c>
      <c r="B15" s="159">
        <f>(CUADRO1.1N!B15/CUADRO1.1N!B$8)*100</f>
        <v>17.566390134487346</v>
      </c>
      <c r="C15" s="159">
        <f>(CUADRO1.1N!C15/CUADRO1.1N!C$8)*100</f>
        <v>17.443918996843379</v>
      </c>
      <c r="D15" s="159">
        <f>(CUADRO1.1N!D15/CUADRO1.1N!D$8)*100</f>
        <v>17.39280687617471</v>
      </c>
      <c r="E15" s="159">
        <f>(CUADRO1.1N!E15/CUADRO1.1N!E$8)*100</f>
        <v>17.30983200111999</v>
      </c>
      <c r="F15" s="159">
        <f>(CUADRO1.1N!F15/CUADRO1.1N!F$8)*100</f>
        <v>16.942236852043635</v>
      </c>
      <c r="G15" s="159">
        <f>(CUADRO1.1N!G15/CUADRO1.1N!G$8)*100</f>
        <v>16.539752286219244</v>
      </c>
      <c r="H15" s="159">
        <f>(CUADRO1.1N!H15/CUADRO1.1N!H$8)*100</f>
        <v>15.905716122590691</v>
      </c>
      <c r="I15" s="159">
        <f>(CUADRO1.1N!I15/CUADRO1.1N!I$8)*100</f>
        <v>16.425805800693126</v>
      </c>
      <c r="J15" s="159">
        <f>(CUADRO1.1N!J15/CUADRO1.1N!J$8)*100</f>
        <v>16.531288821466354</v>
      </c>
      <c r="K15" s="159">
        <f>(CUADRO1.1N!K15/CUADRO1.1N!K$8)*100</f>
        <v>16.521959123451111</v>
      </c>
      <c r="L15" s="159">
        <f>(CUADRO1.1N!L15/CUADRO1.1N!L$8)*100</f>
        <v>16.467204066581424</v>
      </c>
    </row>
    <row r="16" spans="1:13" s="8" customFormat="1" ht="37.5" customHeight="1">
      <c r="A16" s="126" t="s">
        <v>11</v>
      </c>
      <c r="B16" s="159">
        <f>(CUADRO1.1N!B16/CUADRO1.1N!B$8)*100</f>
        <v>56.571579288531083</v>
      </c>
      <c r="C16" s="159">
        <f>(CUADRO1.1N!C16/CUADRO1.1N!C$8)*100</f>
        <v>56.664603499032587</v>
      </c>
      <c r="D16" s="159">
        <f>(CUADRO1.1N!D16/CUADRO1.1N!D$8)*100</f>
        <v>57.13224064462478</v>
      </c>
      <c r="E16" s="159">
        <f>(CUADRO1.1N!E16/CUADRO1.1N!E$8)*100</f>
        <v>57.302218003819135</v>
      </c>
      <c r="F16" s="159">
        <f>(CUADRO1.1N!F16/CUADRO1.1N!F$8)*100</f>
        <v>57.934428737254528</v>
      </c>
      <c r="G16" s="159">
        <f>(CUADRO1.1N!G16/CUADRO1.1N!G$8)*100</f>
        <v>58.603968425203156</v>
      </c>
      <c r="H16" s="159">
        <f>(CUADRO1.1N!H16/CUADRO1.1N!H$8)*100</f>
        <v>59.09521834977668</v>
      </c>
      <c r="I16" s="159">
        <f>(CUADRO1.1N!I16/CUADRO1.1N!I$8)*100</f>
        <v>59.412908721374905</v>
      </c>
      <c r="J16" s="159">
        <f>(CUADRO1.1N!J16/CUADRO1.1N!J$8)*100</f>
        <v>59.88173387931888</v>
      </c>
      <c r="K16" s="159">
        <f>(CUADRO1.1N!K16/CUADRO1.1N!K$8)*100</f>
        <v>60.17186180990268</v>
      </c>
      <c r="L16" s="159">
        <f>(CUADRO1.1N!L16/CUADRO1.1N!L$8)*100</f>
        <v>60.807817393002608</v>
      </c>
    </row>
    <row r="17" spans="1:13" s="8" customFormat="1" ht="37.5" customHeight="1">
      <c r="A17" s="127" t="s">
        <v>44</v>
      </c>
      <c r="B17" s="159">
        <f>(CUADRO1.1N!B17/CUADRO1.1N!B$8)*100</f>
        <v>13.778726660264374</v>
      </c>
      <c r="C17" s="159">
        <f>(CUADRO1.1N!C17/CUADRO1.1N!C$8)*100</f>
        <v>14.029619973084669</v>
      </c>
      <c r="D17" s="159">
        <f>(CUADRO1.1N!D17/CUADRO1.1N!D$8)*100</f>
        <v>14.355953335891748</v>
      </c>
      <c r="E17" s="159">
        <f>(CUADRO1.1N!E17/CUADRO1.1N!E$8)*100</f>
        <v>14.619296136743323</v>
      </c>
      <c r="F17" s="159">
        <f>(CUADRO1.1N!F17/CUADRO1.1N!F$8)*100</f>
        <v>14.752333294354564</v>
      </c>
      <c r="G17" s="159">
        <f>(CUADRO1.1N!G17/CUADRO1.1N!G$8)*100</f>
        <v>14.570942236485271</v>
      </c>
      <c r="H17" s="159">
        <f>(CUADRO1.1N!H17/CUADRO1.1N!H$8)*100</f>
        <v>13.385444330807116</v>
      </c>
      <c r="I17" s="159">
        <f>(CUADRO1.1N!I17/CUADRO1.1N!I$8)*100</f>
        <v>14.24569567551096</v>
      </c>
      <c r="J17" s="159">
        <f>(CUADRO1.1N!J17/CUADRO1.1N!J$8)*100</f>
        <v>15.040224233299087</v>
      </c>
      <c r="K17" s="159">
        <f>(CUADRO1.1N!K17/CUADRO1.1N!K$8)*100</f>
        <v>15.151635773420576</v>
      </c>
      <c r="L17" s="159">
        <f>(CUADRO1.1N!L17/CUADRO1.1N!L$8)*100</f>
        <v>15.280667612326576</v>
      </c>
    </row>
    <row r="18" spans="1:13" s="8" customFormat="1" ht="37.5" customHeight="1">
      <c r="A18" s="127" t="s">
        <v>45</v>
      </c>
      <c r="B18" s="159">
        <f>(CUADRO1.1N!B18/CUADRO1.1N!B$8)*100</f>
        <v>5.9202339145110443</v>
      </c>
      <c r="C18" s="159">
        <f>(CUADRO1.1N!C18/CUADRO1.1N!C$8)*100</f>
        <v>5.8915050262705231</v>
      </c>
      <c r="D18" s="159">
        <f>(CUADRO1.1N!D18/CUADRO1.1N!D$8)*100</f>
        <v>5.8290893968372783</v>
      </c>
      <c r="E18" s="159">
        <f>(CUADRO1.1N!E18/CUADRO1.1N!E$8)*100</f>
        <v>5.7833681753555242</v>
      </c>
      <c r="F18" s="159">
        <f>(CUADRO1.1N!F18/CUADRO1.1N!F$8)*100</f>
        <v>5.8000332843273519</v>
      </c>
      <c r="G18" s="159">
        <f>(CUADRO1.1N!G18/CUADRO1.1N!G$8)*100</f>
        <v>5.715630822277034</v>
      </c>
      <c r="H18" s="159">
        <f>(CUADRO1.1N!H18/CUADRO1.1N!H$8)*100</f>
        <v>5.5647830493073664</v>
      </c>
      <c r="I18" s="159">
        <f>(CUADRO1.1N!I18/CUADRO1.1N!I$8)*100</f>
        <v>5.7023871960758168</v>
      </c>
      <c r="J18" s="159">
        <f>(CUADRO1.1N!J18/CUADRO1.1N!J$8)*100</f>
        <v>5.7088550236974998</v>
      </c>
      <c r="K18" s="159">
        <f>(CUADRO1.1N!K18/CUADRO1.1N!K$8)*100</f>
        <v>5.7115015908150282</v>
      </c>
      <c r="L18" s="159">
        <f>(CUADRO1.1N!L18/CUADRO1.1N!L$8)*100</f>
        <v>5.7770333209699878</v>
      </c>
    </row>
    <row r="19" spans="1:13" s="8" customFormat="1" ht="37.5" customHeight="1">
      <c r="A19" s="127" t="s">
        <v>48</v>
      </c>
      <c r="B19" s="159">
        <f>(CUADRO1.1N!B19/CUADRO1.1N!B$8)*100</f>
        <v>1.5037279719754484</v>
      </c>
      <c r="C19" s="159">
        <f>(CUADRO1.1N!C19/CUADRO1.1N!C$8)*100</f>
        <v>1.7231860378079957</v>
      </c>
      <c r="D19" s="159">
        <f>(CUADRO1.1N!D19/CUADRO1.1N!D$8)*100</f>
        <v>1.959342062791428</v>
      </c>
      <c r="E19" s="159">
        <f>(CUADRO1.1N!E19/CUADRO1.1N!E$8)*100</f>
        <v>2.1682978999852009</v>
      </c>
      <c r="F19" s="159">
        <f>(CUADRO1.1N!F19/CUADRO1.1N!F$8)*100</f>
        <v>2.5327842150248081</v>
      </c>
      <c r="G19" s="159">
        <f>(CUADRO1.1N!G19/CUADRO1.1N!G$8)*100</f>
        <v>2.6473638123971899</v>
      </c>
      <c r="H19" s="159">
        <f>(CUADRO1.1N!H19/CUADRO1.1N!H$8)*100</f>
        <v>3.013188080905703</v>
      </c>
      <c r="I19" s="159">
        <f>(CUADRO1.1N!I19/CUADRO1.1N!I$8)*100</f>
        <v>2.8941762898020524</v>
      </c>
      <c r="J19" s="159">
        <f>(CUADRO1.1N!J19/CUADRO1.1N!J$8)*100</f>
        <v>2.9080585885429251</v>
      </c>
      <c r="K19" s="159">
        <f>(CUADRO1.1N!K19/CUADRO1.1N!K$8)*100</f>
        <v>3.2510737181412894</v>
      </c>
      <c r="L19" s="159">
        <f>(CUADRO1.1N!L19/CUADRO1.1N!L$8)*100</f>
        <v>3.3652960155364937</v>
      </c>
    </row>
    <row r="20" spans="1:13" s="8" customFormat="1" ht="37.5" customHeight="1">
      <c r="A20" s="127" t="s">
        <v>46</v>
      </c>
      <c r="B20" s="159">
        <f>(CUADRO1.1N!B20/CUADRO1.1N!B$8)*100</f>
        <v>1.8299877957720239</v>
      </c>
      <c r="C20" s="159">
        <f>(CUADRO1.1N!C20/CUADRO1.1N!C$8)*100</f>
        <v>2.0201949047134895</v>
      </c>
      <c r="D20" s="159">
        <f>(CUADRO1.1N!D20/CUADRO1.1N!D$8)*100</f>
        <v>2.1982617587826287</v>
      </c>
      <c r="E20" s="159">
        <f>(CUADRO1.1N!E20/CUADRO1.1N!E$8)*100</f>
        <v>2.4216374542286294</v>
      </c>
      <c r="F20" s="159">
        <f>(CUADRO1.1N!F20/CUADRO1.1N!F$8)*100</f>
        <v>2.6495760904190133</v>
      </c>
      <c r="G20" s="159">
        <f>(CUADRO1.1N!G20/CUADRO1.1N!G$8)*100</f>
        <v>3.1863753133394055</v>
      </c>
      <c r="H20" s="159">
        <f>(CUADRO1.1N!H20/CUADRO1.1N!H$8)*100</f>
        <v>3.4582097758440877</v>
      </c>
      <c r="I20" s="159">
        <f>(CUADRO1.1N!I20/CUADRO1.1N!I$8)*100</f>
        <v>3.9797355166420232</v>
      </c>
      <c r="J20" s="159">
        <f>(CUADRO1.1N!J20/CUADRO1.1N!J$8)*100</f>
        <v>4.1013851177866849</v>
      </c>
      <c r="K20" s="159">
        <f>(CUADRO1.1N!K20/CUADRO1.1N!K$8)*100</f>
        <v>4.2460999196819627</v>
      </c>
      <c r="L20" s="159">
        <f>(CUADRO1.1N!L20/CUADRO1.1N!L$8)*100</f>
        <v>4.5962088606998925</v>
      </c>
    </row>
    <row r="21" spans="1:13" s="8" customFormat="1" ht="37.5" customHeight="1">
      <c r="A21" s="127" t="s">
        <v>47</v>
      </c>
      <c r="B21" s="159">
        <f>(CUADRO1.1N!B21/CUADRO1.1N!B$8)*100</f>
        <v>11.845704289007575</v>
      </c>
      <c r="C21" s="159">
        <f>(CUADRO1.1N!C21/CUADRO1.1N!C$8)*100</f>
        <v>11.76402615532332</v>
      </c>
      <c r="D21" s="159">
        <f>(CUADRO1.1N!D21/CUADRO1.1N!D$8)*100</f>
        <v>11.675880805764383</v>
      </c>
      <c r="E21" s="159">
        <f>(CUADRO1.1N!E21/CUADRO1.1N!E$8)*100</f>
        <v>11.582082586529079</v>
      </c>
      <c r="F21" s="159">
        <f>(CUADRO1.1N!F21/CUADRO1.1N!F$8)*100</f>
        <v>11.602111649648897</v>
      </c>
      <c r="G21" s="159">
        <f>(CUADRO1.1N!G21/CUADRO1.1N!G$8)*100</f>
        <v>11.816858554166901</v>
      </c>
      <c r="H21" s="159">
        <f>(CUADRO1.1N!H21/CUADRO1.1N!H$8)*100</f>
        <v>12.53371040520322</v>
      </c>
      <c r="I21" s="159">
        <f>(CUADRO1.1N!I21/CUADRO1.1N!I$8)*100</f>
        <v>12.254322220928259</v>
      </c>
      <c r="J21" s="159">
        <f>(CUADRO1.1N!J21/CUADRO1.1N!J$8)*100</f>
        <v>12.136102191896974</v>
      </c>
      <c r="K21" s="159">
        <f>(CUADRO1.1N!K21/CUADRO1.1N!K$8)*100</f>
        <v>11.957682484481584</v>
      </c>
      <c r="L21" s="159">
        <f>(CUADRO1.1N!L21/CUADRO1.1N!L$8)*100</f>
        <v>11.906265127619299</v>
      </c>
    </row>
    <row r="22" spans="1:13" s="8" customFormat="1" ht="37.5" customHeight="1">
      <c r="A22" s="127" t="s">
        <v>49</v>
      </c>
      <c r="B22" s="159">
        <f>(CUADRO1.1N!B22/CUADRO1.1N!B$8)*100</f>
        <v>2.378489624521277</v>
      </c>
      <c r="C22" s="159">
        <f>(CUADRO1.1N!C22/CUADRO1.1N!C$8)*100</f>
        <v>2.3517502069866416</v>
      </c>
      <c r="D22" s="159">
        <f>(CUADRO1.1N!D22/CUADRO1.1N!D$8)*100</f>
        <v>2.3516938482788068</v>
      </c>
      <c r="E22" s="159">
        <f>(CUADRO1.1N!E22/CUADRO1.1N!E$8)*100</f>
        <v>2.3075767885126464</v>
      </c>
      <c r="F22" s="159">
        <f>(CUADRO1.1N!F22/CUADRO1.1N!F$8)*100</f>
        <v>2.3173899447493826</v>
      </c>
      <c r="G22" s="159">
        <f>(CUADRO1.1N!G22/CUADRO1.1N!G$8)*100</f>
        <v>2.3566801714186854</v>
      </c>
      <c r="H22" s="159">
        <f>(CUADRO1.1N!H22/CUADRO1.1N!H$8)*100</f>
        <v>2.34970719529443</v>
      </c>
      <c r="I22" s="159">
        <f>(CUADRO1.1N!I22/CUADRO1.1N!I$8)*100</f>
        <v>2.2330848074158371</v>
      </c>
      <c r="J22" s="159">
        <f>(CUADRO1.1N!J22/CUADRO1.1N!J$8)*100</f>
        <v>2.259396806099208</v>
      </c>
      <c r="K22" s="159">
        <f>(CUADRO1.1N!K22/CUADRO1.1N!K$8)*100</f>
        <v>2.1965264021813766</v>
      </c>
      <c r="L22" s="159">
        <f>(CUADRO1.1N!L22/CUADRO1.1N!L$8)*100</f>
        <v>2.1914120531044823</v>
      </c>
    </row>
    <row r="23" spans="1:13" s="8" customFormat="1" ht="37.5" customHeight="1">
      <c r="A23" s="127" t="s">
        <v>275</v>
      </c>
      <c r="B23" s="159">
        <f>(CUADRO1.1N!B23/CUADRO1.1N!B$8)*100</f>
        <v>0.54025811815674529</v>
      </c>
      <c r="C23" s="159">
        <f>(CUADRO1.1N!C23/CUADRO1.1N!C$8)*100</f>
        <v>0.53586459549680143</v>
      </c>
      <c r="D23" s="159">
        <f>(CUADRO1.1N!D23/CUADRO1.1N!D$8)*100</f>
        <v>0.54339121177879568</v>
      </c>
      <c r="E23" s="159">
        <f>(CUADRO1.1N!E23/CUADRO1.1N!E$8)*100</f>
        <v>0.58275735094993875</v>
      </c>
      <c r="F23" s="159">
        <f>(CUADRO1.1N!F23/CUADRO1.1N!F$8)*100</f>
        <v>0.57218340183010341</v>
      </c>
      <c r="G23" s="159">
        <f>(CUADRO1.1N!G23/CUADRO1.1N!G$8)*100</f>
        <v>0.60660282454055159</v>
      </c>
      <c r="H23" s="159">
        <f>(CUADRO1.1N!H23/CUADRO1.1N!H$8)*100</f>
        <v>0.58424461428404761</v>
      </c>
      <c r="I23" s="159">
        <f>(CUADRO1.1N!I23/CUADRO1.1N!I$8)*100</f>
        <v>0.5850861471627895</v>
      </c>
      <c r="J23" s="159">
        <f>(CUADRO1.1N!J23/CUADRO1.1N!J$8)*100</f>
        <v>0.58295890346199364</v>
      </c>
      <c r="K23" s="159">
        <f>(CUADRO1.1N!K23/CUADRO1.1N!K$8)*100</f>
        <v>0.60857136440726534</v>
      </c>
      <c r="L23" s="159">
        <f>(CUADRO1.1N!L23/CUADRO1.1N!L$8)*100</f>
        <v>0.58915566837293054</v>
      </c>
    </row>
    <row r="24" spans="1:13" s="8" customFormat="1" ht="45.75" customHeight="1">
      <c r="A24" s="127" t="s">
        <v>51</v>
      </c>
      <c r="B24" s="159">
        <f>(CUADRO1.1N!B24/CUADRO1.1N!B$8)*100</f>
        <v>3.2705425799094465</v>
      </c>
      <c r="C24" s="159">
        <f>(CUADRO1.1N!C24/CUADRO1.1N!C$8)*100</f>
        <v>3.2476796239460315</v>
      </c>
      <c r="D24" s="159">
        <f>(CUADRO1.1N!D24/CUADRO1.1N!D$8)*100</f>
        <v>3.2691375614317177</v>
      </c>
      <c r="E24" s="159">
        <f>(CUADRO1.1N!E24/CUADRO1.1N!E$8)*100</f>
        <v>3.2287287129174937</v>
      </c>
      <c r="F24" s="159">
        <f>(CUADRO1.1N!F24/CUADRO1.1N!F$8)*100</f>
        <v>3.2294432930091133</v>
      </c>
      <c r="G24" s="159">
        <f>(CUADRO1.1N!G24/CUADRO1.1N!G$8)*100</f>
        <v>3.2534699254409016</v>
      </c>
      <c r="H24" s="159">
        <f>(CUADRO1.1N!H24/CUADRO1.1N!H$8)*100</f>
        <v>3.1743408475813371</v>
      </c>
      <c r="I24" s="159">
        <f>(CUADRO1.1N!I24/CUADRO1.1N!I$8)*100</f>
        <v>3.0414255537122221</v>
      </c>
      <c r="J24" s="159">
        <f>(CUADRO1.1N!J24/CUADRO1.1N!J$8)*100</f>
        <v>3.1011814367301023</v>
      </c>
      <c r="K24" s="159">
        <f>(CUADRO1.1N!K24/CUADRO1.1N!K$8)*100</f>
        <v>3.1123580139677967</v>
      </c>
      <c r="L24" s="159">
        <f>(CUADRO1.1N!L24/CUADRO1.1N!L$8)*100</f>
        <v>3.2002291055923151</v>
      </c>
    </row>
    <row r="25" spans="1:13" s="8" customFormat="1" ht="37.5" customHeight="1">
      <c r="A25" s="127" t="s">
        <v>52</v>
      </c>
      <c r="B25" s="159">
        <f>(CUADRO1.1N!B25/CUADRO1.1N!B$8)*100</f>
        <v>4.2638567713398201</v>
      </c>
      <c r="C25" s="159">
        <f>(CUADRO1.1N!C25/CUADRO1.1N!C$8)*100</f>
        <v>4.1436203522934489</v>
      </c>
      <c r="D25" s="159">
        <f>(CUADRO1.1N!D25/CUADRO1.1N!D$8)*100</f>
        <v>4.0960323009971686</v>
      </c>
      <c r="E25" s="159">
        <f>(CUADRO1.1N!E25/CUADRO1.1N!E$8)*100</f>
        <v>3.9185693155204246</v>
      </c>
      <c r="F25" s="159">
        <f>(CUADRO1.1N!F25/CUADRO1.1N!F$8)*100</f>
        <v>3.8618840377269579</v>
      </c>
      <c r="G25" s="159">
        <f>(CUADRO1.1N!G25/CUADRO1.1N!G$8)*100</f>
        <v>3.8521993837448121</v>
      </c>
      <c r="H25" s="159">
        <f>(CUADRO1.1N!H25/CUADRO1.1N!H$8)*100</f>
        <v>4.0496320717536776</v>
      </c>
      <c r="I25" s="159">
        <f>(CUADRO1.1N!I25/CUADRO1.1N!I$8)*100</f>
        <v>3.8594679786157631</v>
      </c>
      <c r="J25" s="159">
        <f>(CUADRO1.1N!J25/CUADRO1.1N!J$8)*100</f>
        <v>3.7719294755962918</v>
      </c>
      <c r="K25" s="159">
        <f>(CUADRO1.1N!K25/CUADRO1.1N!K$8)*100</f>
        <v>3.7065426142046984</v>
      </c>
      <c r="L25" s="159">
        <f>(CUADRO1.1N!L25/CUADRO1.1N!L$8)*100</f>
        <v>3.6832964572486948</v>
      </c>
    </row>
    <row r="26" spans="1:13" s="8" customFormat="1" ht="37.5" customHeight="1">
      <c r="A26" s="127" t="s">
        <v>53</v>
      </c>
      <c r="B26" s="159">
        <f>(CUADRO1.1N!B26/CUADRO1.1N!B$8)*100</f>
        <v>2.0670389011057293</v>
      </c>
      <c r="C26" s="159">
        <f>(CUADRO1.1N!C26/CUADRO1.1N!C$8)*100</f>
        <v>2.0101781040074038</v>
      </c>
      <c r="D26" s="159">
        <f>(CUADRO1.1N!D26/CUADRO1.1N!D$8)*100</f>
        <v>1.9896676888203613</v>
      </c>
      <c r="E26" s="159">
        <f>(CUADRO1.1N!E26/CUADRO1.1N!E$8)*100</f>
        <v>2.0610245627961192</v>
      </c>
      <c r="F26" s="159">
        <f>(CUADRO1.1N!F26/CUADRO1.1N!F$8)*100</f>
        <v>2.0429176949592525</v>
      </c>
      <c r="G26" s="159">
        <f>(CUADRO1.1N!G26/CUADRO1.1N!G$8)*100</f>
        <v>2.0405594191595284</v>
      </c>
      <c r="H26" s="159">
        <f>(CUADRO1.1N!H26/CUADRO1.1N!H$8)*100</f>
        <v>2.1850798805589733</v>
      </c>
      <c r="I26" s="159">
        <f>(CUADRO1.1N!I26/CUADRO1.1N!I$8)*100</f>
        <v>2.0764419957117979</v>
      </c>
      <c r="J26" s="159">
        <f>(CUADRO1.1N!J26/CUADRO1.1N!J$8)*100</f>
        <v>2.0403879540348666</v>
      </c>
      <c r="K26" s="159">
        <f>(CUADRO1.1N!K26/CUADRO1.1N!K$8)*100</f>
        <v>2.002545907096589</v>
      </c>
      <c r="L26" s="159">
        <f>(CUADRO1.1N!L26/CUADRO1.1N!L$8)*100</f>
        <v>2.0235478488269445</v>
      </c>
    </row>
    <row r="27" spans="1:13" s="8" customFormat="1" ht="37.5" customHeight="1">
      <c r="A27" s="127" t="s">
        <v>54</v>
      </c>
      <c r="B27" s="159">
        <f>(CUADRO1.1N!B27/CUADRO1.1N!B$8)*100</f>
        <v>0.49587338451644203</v>
      </c>
      <c r="C27" s="159">
        <f>(CUADRO1.1N!C27/CUADRO1.1N!C$8)*100</f>
        <v>0.48326530485244068</v>
      </c>
      <c r="D27" s="159">
        <f>(CUADRO1.1N!D27/CUADRO1.1N!D$8)*100</f>
        <v>0.46683682880174676</v>
      </c>
      <c r="E27" s="159">
        <f>(CUADRO1.1N!E27/CUADRO1.1N!E$8)*100</f>
        <v>0.46600749607510528</v>
      </c>
      <c r="F27" s="159">
        <f>(CUADRO1.1N!F27/CUADRO1.1N!F$8)*100</f>
        <v>0.47316147791213042</v>
      </c>
      <c r="G27" s="159">
        <f>(CUADRO1.1N!G27/CUADRO1.1N!G$8)*100</f>
        <v>0.46792632672621998</v>
      </c>
      <c r="H27" s="159">
        <f>(CUADRO1.1N!H27/CUADRO1.1N!H$8)*100</f>
        <v>0.47106628256023103</v>
      </c>
      <c r="I27" s="159">
        <f>(CUADRO1.1N!I27/CUADRO1.1N!I$8)*100</f>
        <v>0.46666916349040399</v>
      </c>
      <c r="J27" s="159">
        <f>(CUADRO1.1N!J27/CUADRO1.1N!J$8)*100</f>
        <v>0.44575016041732313</v>
      </c>
      <c r="K27" s="159">
        <f>(CUADRO1.1N!K27/CUADRO1.1N!K$8)*100</f>
        <v>0.44107522837364399</v>
      </c>
      <c r="L27" s="159">
        <f>(CUADRO1.1N!L27/CUADRO1.1N!L$8)*100</f>
        <v>0.44961421998975842</v>
      </c>
    </row>
    <row r="28" spans="1:13" s="8" customFormat="1" ht="37.5" customHeight="1">
      <c r="A28" s="127" t="s">
        <v>55</v>
      </c>
      <c r="B28" s="159">
        <f>(CUADRO1.1N!B28/CUADRO1.1N!B$8)*100</f>
        <v>2.4160223670865362</v>
      </c>
      <c r="C28" s="159">
        <f>(CUADRO1.1N!C28/CUADRO1.1N!C$8)*100</f>
        <v>2.4020172906752566</v>
      </c>
      <c r="D28" s="159">
        <f>(CUADRO1.1N!D28/CUADRO1.1N!D$8)*100</f>
        <v>2.3657948387626067</v>
      </c>
      <c r="E28" s="159">
        <f>(CUADRO1.1N!E28/CUADRO1.1N!E$8)*100</f>
        <v>2.2987454975358248</v>
      </c>
      <c r="F28" s="159">
        <f>(CUADRO1.1N!F28/CUADRO1.1N!F$8)*100</f>
        <v>2.2970455620381176</v>
      </c>
      <c r="G28" s="159">
        <f>(CUADRO1.1N!G28/CUADRO1.1N!G$8)*100</f>
        <v>2.2666686523350821</v>
      </c>
      <c r="H28" s="159">
        <f>(CUADRO1.1N!H28/CUADRO1.1N!H$8)*100</f>
        <v>2.149411449756558</v>
      </c>
      <c r="I28" s="159">
        <f>(CUADRO1.1N!I28/CUADRO1.1N!I$8)*100</f>
        <v>2.0843109735317142</v>
      </c>
      <c r="J28" s="159">
        <f>(CUADRO1.1N!J28/CUADRO1.1N!J$8)*100</f>
        <v>2.0362842475525866</v>
      </c>
      <c r="K28" s="159">
        <f>(CUADRO1.1N!K28/CUADRO1.1N!K$8)*100</f>
        <v>2.0631122430566395</v>
      </c>
      <c r="L28" s="159">
        <f>(CUADRO1.1N!L28/CUADRO1.1N!L$8)*100</f>
        <v>2.0705122843674246</v>
      </c>
    </row>
    <row r="29" spans="1:13" s="8" customFormat="1" ht="37.5" customHeight="1">
      <c r="A29" s="127" t="s">
        <v>62</v>
      </c>
      <c r="B29" s="159">
        <f>(CUADRO1.1N!B29/CUADRO1.1N!B$8)*100</f>
        <v>2.1439286819933598</v>
      </c>
      <c r="C29" s="159">
        <f>(CUADRO1.1N!C29/CUADRO1.1N!C$8)*100</f>
        <v>2.1109974633037822</v>
      </c>
      <c r="D29" s="159">
        <f>(CUADRO1.1N!D29/CUADRO1.1N!D$8)*100</f>
        <v>2.1120197769836722</v>
      </c>
      <c r="E29" s="159">
        <f>(CUADRO1.1N!E29/CUADRO1.1N!E$8)*100</f>
        <v>2.076633637702769</v>
      </c>
      <c r="F29" s="159">
        <f>(CUADRO1.1N!F29/CUADRO1.1N!F$8)*100</f>
        <v>2.0880095980139437</v>
      </c>
      <c r="G29" s="159">
        <f>(CUADRO1.1N!G29/CUADRO1.1N!G$8)*100</f>
        <v>2.0854863208432417</v>
      </c>
      <c r="H29" s="159">
        <f>(CUADRO1.1N!H29/CUADRO1.1N!H$8)*100</f>
        <v>2.1753604613184856</v>
      </c>
      <c r="I29" s="159">
        <f>(CUADRO1.1N!I29/CUADRO1.1N!I$8)*100</f>
        <v>2.0905794568864486</v>
      </c>
      <c r="J29" s="159">
        <f>(CUADRO1.1N!J29/CUADRO1.1N!J$8)*100</f>
        <v>2.0492166789625723</v>
      </c>
      <c r="K29" s="159">
        <f>(CUADRO1.1N!K29/CUADRO1.1N!K$8)*100</f>
        <v>2.0348489875218667</v>
      </c>
      <c r="L29" s="159">
        <f>(CUADRO1.1N!L29/CUADRO1.1N!L$8)*100</f>
        <v>2.0421474245276698</v>
      </c>
    </row>
    <row r="30" spans="1:13" s="8" customFormat="1" ht="37.5" customHeight="1">
      <c r="A30" s="127" t="s">
        <v>63</v>
      </c>
      <c r="B30" s="159">
        <f>(CUADRO1.1N!B30/CUADRO1.1N!B$8)*100</f>
        <v>4.1171882283712566</v>
      </c>
      <c r="C30" s="159">
        <f>(CUADRO1.1N!C30/CUADRO1.1N!C$8)*100</f>
        <v>3.9506984602707873</v>
      </c>
      <c r="D30" s="159">
        <f>(CUADRO1.1N!D30/CUADRO1.1N!D$8)*100</f>
        <v>3.9191392287024343</v>
      </c>
      <c r="E30" s="159">
        <f>(CUADRO1.1N!E30/CUADRO1.1N!E$8)*100</f>
        <v>3.7874923889670384</v>
      </c>
      <c r="F30" s="159">
        <f>(CUADRO1.1N!F30/CUADRO1.1N!F$8)*100</f>
        <v>3.7155551932408812</v>
      </c>
      <c r="G30" s="159">
        <f>(CUADRO1.1N!G30/CUADRO1.1N!G$8)*100</f>
        <v>3.7372046623283315</v>
      </c>
      <c r="H30" s="159">
        <f>(CUADRO1.1N!H30/CUADRO1.1N!H$8)*100</f>
        <v>4.0010399046014458</v>
      </c>
      <c r="I30" s="159">
        <f>(CUADRO1.1N!I30/CUADRO1.1N!I$8)*100</f>
        <v>3.8995257458888171</v>
      </c>
      <c r="J30" s="159">
        <f>(CUADRO1.1N!J30/CUADRO1.1N!J$8)*100</f>
        <v>3.7000030612407566</v>
      </c>
      <c r="K30" s="159">
        <f>(CUADRO1.1N!K30/CUADRO1.1N!K$8)*100</f>
        <v>3.6882875625523566</v>
      </c>
      <c r="L30" s="159">
        <f>(CUADRO1.1N!L30/CUADRO1.1N!L$8)*100</f>
        <v>3.632431393820136</v>
      </c>
    </row>
    <row r="31" spans="1:13" s="8" customFormat="1" ht="37.5" customHeight="1">
      <c r="A31" s="128" t="s">
        <v>57</v>
      </c>
      <c r="B31" s="179">
        <f>(CUADRO1.1N!B31/CUADRO1.1N!B$8)*100</f>
        <v>2.5709866577588429</v>
      </c>
      <c r="C31" s="179">
        <f>(CUADRO1.1N!C31/CUADRO1.1N!C$8)*100</f>
        <v>2.569164494485848</v>
      </c>
      <c r="D31" s="179">
        <f>(CUADRO1.1N!D31/CUADRO1.1N!D$8)*100</f>
        <v>2.5716337996009577</v>
      </c>
      <c r="E31" s="179">
        <f>(CUADRO1.1N!E31/CUADRO1.1N!E$8)*100</f>
        <v>2.5717846414697036</v>
      </c>
      <c r="F31" s="179">
        <f>(CUADRO1.1N!F31/CUADRO1.1N!F$8)*100</f>
        <v>2.5741251362708724</v>
      </c>
      <c r="G31" s="179">
        <f>(CUADRO1.1N!G31/CUADRO1.1N!G$8)*100</f>
        <v>2.5754060230111309</v>
      </c>
      <c r="H31" s="179">
        <f>(CUADRO1.1N!H31/CUADRO1.1N!H$8)*100</f>
        <v>2.5752543002356152</v>
      </c>
      <c r="I31" s="179">
        <f>(CUADRO1.1N!I31/CUADRO1.1N!I$8)*100</f>
        <v>2.5776901295041896</v>
      </c>
      <c r="J31" s="179">
        <f>(CUADRO1.1N!J31/CUADRO1.1N!J$8)*100</f>
        <v>2.5770772379883957</v>
      </c>
      <c r="K31" s="179">
        <f>(CUADRO1.1N!K31/CUADRO1.1N!K$8)*100</f>
        <v>2.5788262502955854</v>
      </c>
      <c r="L31" s="179">
        <f>(CUADRO1.1N!L31/CUADRO1.1N!L$8)*100</f>
        <v>2.5829910830441851</v>
      </c>
      <c r="M31" s="8" t="s">
        <v>80</v>
      </c>
    </row>
    <row r="32" spans="1:13" ht="12" customHeight="1">
      <c r="A32" s="78" t="s">
        <v>7</v>
      </c>
      <c r="B32" s="80"/>
      <c r="C32" s="80"/>
      <c r="D32" s="80"/>
      <c r="E32" s="80"/>
      <c r="F32" s="80"/>
      <c r="G32" s="80"/>
      <c r="H32" s="80"/>
      <c r="I32" s="80"/>
      <c r="J32" s="80"/>
      <c r="K32" s="80"/>
      <c r="L32" s="80"/>
      <c r="M32"/>
    </row>
    <row r="33" spans="1:13" ht="12" customHeight="1">
      <c r="A33" s="79" t="s">
        <v>252</v>
      </c>
      <c r="B33" s="80"/>
      <c r="C33" s="80"/>
      <c r="D33" s="80"/>
      <c r="E33" s="80"/>
      <c r="F33" s="80"/>
      <c r="G33" s="80"/>
      <c r="H33" s="80"/>
      <c r="I33" s="80"/>
      <c r="J33" s="80"/>
      <c r="K33" s="80"/>
      <c r="L33" s="80"/>
      <c r="M33"/>
    </row>
    <row r="34" spans="1:13">
      <c r="M34"/>
    </row>
    <row r="35" spans="1:13">
      <c r="M35"/>
    </row>
    <row r="36" spans="1:13">
      <c r="M36"/>
    </row>
    <row r="37" spans="1:13">
      <c r="M37"/>
    </row>
    <row r="38" spans="1:13">
      <c r="M38"/>
    </row>
  </sheetData>
  <phoneticPr fontId="0" type="noConversion"/>
  <printOptions horizontalCentered="1" verticalCentered="1"/>
  <pageMargins left="0.39370078740157483" right="0.39370078740157483" top="0.59055118110236227" bottom="0.59055118110236227" header="0" footer="0.39370078740157483"/>
  <pageSetup scale="50" orientation="landscape" r:id="rId1"/>
  <headerFooter alignWithMargins="0">
    <oddHeader xml:space="preserve">&amp;C
</oddHeader>
    <oddFooter>&amp;R&amp;"Gotham Medium,Normal"&amp;13 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6"/>
  <sheetViews>
    <sheetView view="pageBreakPreview" zoomScaleNormal="100" zoomScaleSheetLayoutView="100" workbookViewId="0">
      <selection activeCell="A3" sqref="A3:J3"/>
    </sheetView>
  </sheetViews>
  <sheetFormatPr baseColWidth="10" defaultRowHeight="12.75"/>
  <cols>
    <col min="1" max="10" width="16" customWidth="1"/>
  </cols>
  <sheetData>
    <row r="1" spans="1:11" ht="15.75">
      <c r="A1" s="197" t="s">
        <v>254</v>
      </c>
      <c r="B1" s="197"/>
      <c r="C1" s="197"/>
      <c r="D1" s="197"/>
      <c r="E1" s="197"/>
      <c r="F1" s="197"/>
      <c r="G1" s="197"/>
      <c r="H1" s="197"/>
      <c r="I1" s="197"/>
      <c r="J1" s="197"/>
      <c r="K1" s="54"/>
    </row>
    <row r="2" spans="1:11" ht="15.75">
      <c r="A2" s="198" t="s">
        <v>77</v>
      </c>
      <c r="B2" s="198"/>
      <c r="C2" s="198"/>
      <c r="D2" s="198"/>
      <c r="E2" s="198"/>
      <c r="F2" s="198"/>
      <c r="G2" s="198"/>
      <c r="H2" s="198"/>
      <c r="I2" s="198"/>
      <c r="J2" s="198"/>
    </row>
    <row r="3" spans="1:11" ht="15">
      <c r="A3" s="199" t="s">
        <v>3</v>
      </c>
      <c r="B3" s="199"/>
      <c r="C3" s="199"/>
      <c r="D3" s="199"/>
      <c r="E3" s="199"/>
      <c r="F3" s="199"/>
      <c r="G3" s="199"/>
      <c r="H3" s="199"/>
      <c r="I3" s="199"/>
      <c r="J3" s="199"/>
    </row>
    <row r="36" spans="1:10">
      <c r="A36" s="87" t="s">
        <v>15</v>
      </c>
      <c r="B36" s="88"/>
      <c r="C36" s="88"/>
      <c r="D36" s="88"/>
      <c r="E36" s="88"/>
      <c r="F36" s="88"/>
      <c r="G36" s="88"/>
      <c r="H36" s="88"/>
      <c r="I36" s="88"/>
      <c r="J36" s="88"/>
    </row>
  </sheetData>
  <mergeCells count="3">
    <mergeCell ref="A1:J1"/>
    <mergeCell ref="A2:J2"/>
    <mergeCell ref="A3:J3"/>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18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45"/>
  <sheetViews>
    <sheetView view="pageBreakPreview" zoomScale="75" zoomScaleNormal="100" zoomScaleSheetLayoutView="75" workbookViewId="0">
      <selection sqref="A1:H2"/>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139</v>
      </c>
      <c r="B1" s="200"/>
      <c r="C1" s="200"/>
      <c r="D1" s="200"/>
      <c r="E1" s="200"/>
      <c r="F1" s="200"/>
      <c r="G1" s="200"/>
      <c r="H1" s="200"/>
      <c r="I1" s="48"/>
      <c r="J1" s="48"/>
      <c r="K1" s="48"/>
    </row>
    <row r="2" spans="1:12" s="4" customFormat="1" ht="39.75" customHeight="1">
      <c r="A2" s="200"/>
      <c r="B2" s="200"/>
      <c r="C2" s="200"/>
      <c r="D2" s="200"/>
      <c r="E2" s="200"/>
      <c r="F2" s="200"/>
      <c r="G2" s="200"/>
      <c r="H2" s="200"/>
      <c r="I2" s="49"/>
      <c r="J2" s="33"/>
      <c r="K2" s="49"/>
      <c r="L2" s="49"/>
    </row>
    <row r="3" spans="1:12" s="4" customFormat="1" ht="7.5" customHeight="1">
      <c r="A3" s="15"/>
      <c r="I3" s="16"/>
    </row>
    <row r="4" spans="1:12" ht="7.5" customHeight="1">
      <c r="A4" s="5"/>
      <c r="B4" s="6"/>
      <c r="C4" s="6"/>
      <c r="D4" s="6"/>
      <c r="E4" s="6"/>
      <c r="F4" s="6"/>
      <c r="G4" s="6"/>
      <c r="H4" s="6"/>
      <c r="I4" s="5"/>
    </row>
    <row r="5" spans="1:12" ht="23.25" customHeight="1">
      <c r="A5" s="18"/>
      <c r="B5" s="28"/>
      <c r="C5" s="28"/>
      <c r="D5" s="28"/>
      <c r="E5" s="28"/>
      <c r="F5" s="35"/>
      <c r="G5" s="35"/>
      <c r="H5" s="35"/>
      <c r="I5" s="35"/>
      <c r="J5" s="35"/>
      <c r="K5" s="35"/>
      <c r="L5" s="35"/>
    </row>
    <row r="6" spans="1:12" ht="6" customHeight="1">
      <c r="A6" s="17"/>
      <c r="B6" s="36"/>
      <c r="C6" s="36"/>
      <c r="D6" s="36"/>
      <c r="E6" s="36"/>
      <c r="F6" s="36"/>
      <c r="G6" s="36"/>
      <c r="H6" s="36"/>
      <c r="I6" s="36"/>
      <c r="J6" s="37"/>
      <c r="K6" s="37"/>
      <c r="L6" s="37"/>
    </row>
    <row r="7" spans="1:12" ht="6" customHeight="1">
      <c r="A7" s="17"/>
      <c r="B7" s="29"/>
      <c r="C7" s="29"/>
      <c r="D7" s="29"/>
      <c r="E7" s="29"/>
      <c r="F7" s="36"/>
      <c r="G7" s="36"/>
      <c r="H7" s="36"/>
      <c r="I7" s="36"/>
      <c r="J7" s="37"/>
      <c r="K7" s="37"/>
      <c r="L7" s="37"/>
    </row>
    <row r="8" spans="1:12" s="8" customFormat="1" ht="12" customHeight="1">
      <c r="A8" s="7"/>
      <c r="B8" s="30"/>
      <c r="C8" s="30"/>
      <c r="D8" s="30"/>
      <c r="E8" s="30"/>
      <c r="F8" s="31"/>
      <c r="G8" s="31"/>
      <c r="H8" s="31"/>
      <c r="I8" s="31"/>
      <c r="J8" s="31"/>
      <c r="K8" s="31"/>
      <c r="L8" s="31"/>
    </row>
    <row r="9" spans="1:12" s="8" customFormat="1" ht="6" customHeight="1">
      <c r="A9" s="7"/>
      <c r="B9" s="30"/>
      <c r="C9" s="30"/>
      <c r="D9" s="30"/>
      <c r="E9" s="30"/>
      <c r="F9" s="31"/>
      <c r="G9" s="31"/>
      <c r="H9" s="31"/>
      <c r="I9" s="31"/>
      <c r="J9" s="38"/>
      <c r="K9" s="38"/>
      <c r="L9" s="38"/>
    </row>
    <row r="10" spans="1:12" s="8" customFormat="1" ht="6" customHeight="1">
      <c r="A10" s="7"/>
      <c r="B10" s="30"/>
      <c r="C10" s="30"/>
      <c r="D10" s="30"/>
      <c r="E10" s="30"/>
      <c r="F10" s="31"/>
      <c r="G10" s="31"/>
      <c r="H10" s="31"/>
      <c r="I10" s="31"/>
      <c r="J10" s="38"/>
      <c r="K10" s="38"/>
      <c r="L10" s="38"/>
    </row>
    <row r="11" spans="1:12" s="8" customFormat="1" ht="12" customHeight="1">
      <c r="A11" s="21"/>
      <c r="B11" s="29"/>
      <c r="C11" s="29"/>
      <c r="D11" s="29"/>
      <c r="E11" s="29"/>
      <c r="F11" s="36"/>
      <c r="G11" s="36"/>
      <c r="H11" s="36"/>
      <c r="I11" s="36"/>
      <c r="J11" s="38"/>
      <c r="K11" s="38"/>
      <c r="L11" s="38"/>
    </row>
    <row r="12" spans="1:12" s="8" customFormat="1" ht="6" customHeight="1">
      <c r="A12" s="21"/>
      <c r="B12" s="29"/>
      <c r="C12" s="29"/>
      <c r="D12" s="29"/>
      <c r="E12" s="29"/>
      <c r="F12" s="36"/>
      <c r="G12" s="36"/>
      <c r="H12" s="36"/>
      <c r="I12" s="31"/>
      <c r="J12" s="38"/>
      <c r="K12" s="38"/>
      <c r="L12" s="38"/>
    </row>
    <row r="13" spans="1:12" s="8" customFormat="1" ht="6" customHeight="1">
      <c r="A13" s="21"/>
      <c r="B13" s="29"/>
      <c r="C13" s="29"/>
      <c r="D13" s="29"/>
      <c r="E13" s="29"/>
      <c r="F13" s="36"/>
      <c r="G13" s="36"/>
      <c r="H13" s="36"/>
      <c r="I13" s="31"/>
      <c r="J13" s="38"/>
      <c r="K13" s="38"/>
      <c r="L13" s="38"/>
    </row>
    <row r="14" spans="1:12" s="9" customFormat="1" ht="12" customHeight="1">
      <c r="A14" s="21"/>
      <c r="B14" s="29"/>
      <c r="C14" s="29"/>
      <c r="D14" s="29"/>
      <c r="E14" s="29"/>
      <c r="F14" s="29"/>
      <c r="G14" s="29"/>
      <c r="H14" s="29"/>
      <c r="I14" s="29"/>
      <c r="J14" s="29"/>
      <c r="K14" s="29"/>
      <c r="L14" s="29"/>
    </row>
    <row r="15" spans="1:12" s="9" customFormat="1" ht="3" customHeight="1">
      <c r="A15" s="21"/>
      <c r="B15" s="29"/>
      <c r="C15" s="29"/>
      <c r="D15" s="29"/>
      <c r="E15" s="29"/>
      <c r="F15" s="36"/>
      <c r="G15" s="36"/>
      <c r="H15" s="36"/>
      <c r="I15" s="36"/>
      <c r="J15" s="39"/>
      <c r="K15" s="39"/>
      <c r="L15" s="39"/>
    </row>
    <row r="16" spans="1:12" s="9" customFormat="1" ht="12" customHeight="1">
      <c r="A16" s="21"/>
      <c r="B16" s="29"/>
      <c r="C16" s="29"/>
      <c r="D16" s="29"/>
      <c r="E16" s="29"/>
      <c r="F16" s="36"/>
      <c r="G16" s="36"/>
      <c r="H16" s="36"/>
      <c r="I16" s="36"/>
      <c r="J16" s="39"/>
      <c r="K16" s="39"/>
      <c r="L16" s="39"/>
    </row>
    <row r="17" spans="1:12" s="8" customFormat="1" ht="3" customHeight="1">
      <c r="A17" s="10"/>
      <c r="B17" s="29"/>
      <c r="C17" s="29"/>
      <c r="D17" s="29"/>
      <c r="E17" s="29"/>
      <c r="F17" s="36"/>
      <c r="G17" s="36"/>
      <c r="H17" s="36"/>
      <c r="I17" s="36"/>
      <c r="J17" s="38"/>
      <c r="K17" s="38"/>
      <c r="L17" s="38"/>
    </row>
    <row r="18" spans="1:12" s="8" customFormat="1" ht="12" customHeight="1">
      <c r="A18" s="10"/>
      <c r="B18" s="29"/>
      <c r="C18" s="29"/>
      <c r="D18" s="29"/>
      <c r="E18" s="29"/>
      <c r="F18" s="36"/>
      <c r="G18" s="36"/>
      <c r="H18" s="36"/>
      <c r="I18" s="36"/>
      <c r="J18" s="38"/>
      <c r="K18" s="38"/>
      <c r="L18" s="38"/>
    </row>
    <row r="19" spans="1:12" s="8" customFormat="1" ht="3" customHeight="1">
      <c r="A19" s="10"/>
      <c r="B19" s="29"/>
      <c r="C19" s="29"/>
      <c r="D19" s="29"/>
      <c r="E19" s="29"/>
      <c r="F19" s="36"/>
      <c r="G19" s="36"/>
      <c r="H19" s="36"/>
      <c r="I19" s="36"/>
      <c r="J19" s="38"/>
      <c r="K19" s="38"/>
      <c r="L19" s="38"/>
    </row>
    <row r="20" spans="1:12" s="8" customFormat="1" ht="12" customHeight="1">
      <c r="A20" s="10"/>
      <c r="B20" s="29"/>
      <c r="C20" s="29"/>
      <c r="D20" s="29"/>
      <c r="E20" s="29"/>
      <c r="F20" s="36"/>
      <c r="G20" s="36"/>
      <c r="H20" s="36"/>
      <c r="I20" s="36"/>
      <c r="J20" s="38"/>
      <c r="K20" s="38"/>
      <c r="L20" s="38"/>
    </row>
    <row r="21" spans="1:12" s="8" customFormat="1" ht="3" customHeight="1">
      <c r="A21" s="10"/>
      <c r="B21" s="29"/>
      <c r="C21" s="29"/>
      <c r="D21" s="29"/>
      <c r="E21" s="29"/>
      <c r="F21" s="36"/>
      <c r="G21" s="36"/>
      <c r="H21" s="36"/>
      <c r="I21" s="36"/>
      <c r="J21" s="38"/>
      <c r="K21" s="38"/>
      <c r="L21" s="38"/>
    </row>
    <row r="22" spans="1:12" s="8" customFormat="1" ht="12" customHeight="1">
      <c r="A22" s="10"/>
      <c r="B22" s="29"/>
      <c r="C22" s="29"/>
      <c r="D22" s="29"/>
      <c r="E22" s="29"/>
      <c r="F22" s="36"/>
      <c r="G22" s="36"/>
      <c r="H22" s="36"/>
      <c r="I22" s="36"/>
      <c r="J22" s="38"/>
      <c r="K22" s="38"/>
      <c r="L22" s="38"/>
    </row>
    <row r="23" spans="1:12" s="8" customFormat="1" ht="6" customHeight="1">
      <c r="A23" s="10"/>
      <c r="B23" s="29"/>
      <c r="C23" s="29"/>
      <c r="D23" s="29"/>
      <c r="E23" s="29"/>
      <c r="F23" s="36"/>
      <c r="G23" s="36"/>
      <c r="H23" s="36"/>
      <c r="I23" s="31"/>
      <c r="J23" s="38"/>
      <c r="K23" s="38"/>
      <c r="L23" s="38"/>
    </row>
    <row r="24" spans="1:12" s="8" customFormat="1" ht="6" customHeight="1">
      <c r="A24" s="10"/>
      <c r="B24" s="29"/>
      <c r="C24" s="29"/>
      <c r="D24" s="29"/>
      <c r="E24" s="29"/>
      <c r="F24" s="36"/>
      <c r="G24" s="36"/>
      <c r="H24" s="36"/>
      <c r="I24" s="31"/>
      <c r="J24" s="38"/>
      <c r="K24" s="38"/>
      <c r="L24" s="38"/>
    </row>
    <row r="25" spans="1:12" s="8" customFormat="1" ht="12" customHeight="1">
      <c r="A25" s="10"/>
      <c r="B25" s="29"/>
      <c r="C25" s="29"/>
      <c r="D25" s="29"/>
      <c r="E25" s="29"/>
      <c r="F25" s="29"/>
      <c r="G25" s="29"/>
      <c r="H25" s="29"/>
      <c r="I25" s="29"/>
      <c r="J25" s="29"/>
      <c r="K25" s="29"/>
      <c r="L25" s="29"/>
    </row>
    <row r="26" spans="1:12" s="8" customFormat="1" ht="3" customHeight="1">
      <c r="A26" s="10"/>
      <c r="B26" s="29"/>
      <c r="C26" s="29"/>
      <c r="D26" s="29"/>
      <c r="E26" s="29"/>
      <c r="F26" s="36"/>
      <c r="G26" s="36"/>
      <c r="H26" s="36"/>
      <c r="I26" s="36"/>
      <c r="J26" s="38"/>
      <c r="K26" s="38"/>
      <c r="L26" s="38"/>
    </row>
    <row r="27" spans="1:12" s="8" customFormat="1" ht="12" customHeight="1">
      <c r="A27" s="10"/>
      <c r="B27" s="29"/>
      <c r="C27" s="29"/>
      <c r="D27" s="29"/>
      <c r="E27" s="29"/>
      <c r="F27" s="36"/>
      <c r="G27" s="36"/>
      <c r="H27" s="36"/>
      <c r="I27" s="36"/>
      <c r="J27" s="38"/>
      <c r="K27" s="38"/>
      <c r="L27" s="38"/>
    </row>
    <row r="28" spans="1:12" s="8" customFormat="1" ht="3" customHeight="1">
      <c r="A28" s="10"/>
      <c r="B28" s="29"/>
      <c r="C28" s="29"/>
      <c r="D28" s="29"/>
      <c r="E28" s="29"/>
      <c r="F28" s="36"/>
      <c r="G28" s="36"/>
      <c r="H28" s="36"/>
      <c r="I28" s="36"/>
      <c r="J28" s="38"/>
      <c r="K28" s="38"/>
      <c r="L28" s="38"/>
    </row>
    <row r="29" spans="1:12" s="8" customFormat="1" ht="12" customHeight="1">
      <c r="A29" s="10"/>
      <c r="B29" s="29"/>
      <c r="C29" s="29"/>
      <c r="D29" s="29"/>
      <c r="E29" s="29"/>
      <c r="F29" s="36"/>
      <c r="G29" s="36"/>
      <c r="H29" s="36"/>
      <c r="I29" s="36"/>
      <c r="J29" s="38"/>
      <c r="K29" s="38"/>
      <c r="L29" s="38"/>
    </row>
    <row r="30" spans="1:12" s="8" customFormat="1" ht="3" customHeight="1">
      <c r="A30" s="10"/>
      <c r="B30" s="29"/>
      <c r="C30" s="29"/>
      <c r="D30" s="29"/>
      <c r="E30" s="29"/>
      <c r="F30" s="36"/>
      <c r="G30" s="36"/>
      <c r="H30" s="36"/>
      <c r="I30" s="36"/>
      <c r="J30" s="38"/>
      <c r="K30" s="38"/>
      <c r="L30" s="38"/>
    </row>
    <row r="31" spans="1:12" s="8" customFormat="1" ht="12" customHeight="1">
      <c r="A31" s="10"/>
      <c r="B31" s="29"/>
      <c r="C31" s="29"/>
      <c r="D31" s="29"/>
      <c r="E31" s="29"/>
      <c r="F31" s="36"/>
      <c r="G31" s="36"/>
      <c r="H31" s="36"/>
      <c r="I31" s="36"/>
      <c r="J31" s="38"/>
      <c r="K31" s="38"/>
      <c r="L31" s="38"/>
    </row>
    <row r="32" spans="1:12" s="8" customFormat="1" ht="3" customHeight="1">
      <c r="A32" s="10"/>
      <c r="B32" s="29"/>
      <c r="C32" s="29"/>
      <c r="D32" s="29"/>
      <c r="E32" s="29"/>
      <c r="F32" s="36"/>
      <c r="G32" s="36"/>
      <c r="H32" s="36"/>
      <c r="I32" s="36"/>
      <c r="J32" s="38"/>
      <c r="K32" s="38"/>
      <c r="L32" s="38"/>
    </row>
    <row r="33" spans="1:12" s="8" customFormat="1" ht="12" customHeight="1">
      <c r="A33" s="10"/>
      <c r="B33" s="29"/>
      <c r="C33" s="29"/>
      <c r="D33" s="29"/>
      <c r="E33" s="29"/>
      <c r="F33" s="36"/>
      <c r="G33" s="36"/>
      <c r="H33" s="36"/>
      <c r="I33" s="36"/>
      <c r="J33" s="38"/>
      <c r="K33" s="38"/>
      <c r="L33" s="38"/>
    </row>
    <row r="34" spans="1:12" s="8" customFormat="1" ht="12" customHeight="1">
      <c r="A34" s="10"/>
      <c r="B34" s="26"/>
      <c r="C34" s="26"/>
      <c r="D34" s="26"/>
      <c r="E34" s="26"/>
      <c r="F34" s="24"/>
      <c r="G34" s="24"/>
      <c r="H34" s="24"/>
      <c r="I34" s="25"/>
      <c r="J34" s="34"/>
      <c r="K34" s="34"/>
      <c r="L34" s="34"/>
    </row>
    <row r="35" spans="1:12" s="8" customFormat="1" ht="12" customHeight="1">
      <c r="A35" s="10"/>
      <c r="B35" s="43"/>
      <c r="C35" s="43"/>
      <c r="D35" s="43"/>
      <c r="E35" s="43"/>
      <c r="F35" s="44"/>
      <c r="G35" s="44"/>
      <c r="H35" s="45"/>
      <c r="I35" s="44"/>
      <c r="J35" s="44"/>
      <c r="K35" s="44"/>
      <c r="L35" s="44"/>
    </row>
    <row r="36" spans="1:12" s="8" customFormat="1" ht="6" customHeight="1">
      <c r="A36" s="10"/>
      <c r="B36" s="27"/>
      <c r="C36" s="27"/>
      <c r="D36" s="27"/>
      <c r="E36" s="27"/>
      <c r="F36" s="25"/>
      <c r="G36" s="25"/>
      <c r="H36" s="25"/>
      <c r="I36" s="25"/>
      <c r="J36" s="34"/>
      <c r="K36" s="34"/>
      <c r="L36" s="34"/>
    </row>
    <row r="37" spans="1:12" s="8" customFormat="1" ht="6" customHeight="1">
      <c r="A37" s="10"/>
      <c r="B37" s="26"/>
      <c r="C37" s="26"/>
      <c r="D37" s="26"/>
      <c r="E37" s="26"/>
      <c r="F37" s="24"/>
      <c r="G37" s="24"/>
      <c r="H37" s="24"/>
      <c r="I37" s="25"/>
      <c r="J37" s="34"/>
      <c r="K37" s="34"/>
      <c r="L37" s="34"/>
    </row>
    <row r="38" spans="1:12" s="8" customFormat="1" ht="21" customHeight="1">
      <c r="A38" s="11"/>
      <c r="B38" s="40"/>
      <c r="C38" s="40"/>
      <c r="D38" s="40"/>
      <c r="E38" s="40"/>
      <c r="F38" s="41"/>
      <c r="G38" s="41"/>
      <c r="H38" s="41"/>
      <c r="I38" s="41"/>
      <c r="J38" s="42"/>
      <c r="K38" s="42"/>
      <c r="L38" s="42"/>
    </row>
    <row r="39" spans="1:12" s="8" customFormat="1" ht="7.5" customHeight="1">
      <c r="A39" s="11"/>
      <c r="B39" s="27"/>
      <c r="C39" s="27"/>
      <c r="D39" s="27"/>
      <c r="E39" s="27"/>
      <c r="F39" s="27"/>
      <c r="G39" s="25"/>
      <c r="H39" s="25"/>
      <c r="I39" s="25"/>
      <c r="J39" s="25"/>
      <c r="K39" s="34"/>
      <c r="L39" s="34"/>
    </row>
    <row r="40" spans="1:12" ht="7.5" customHeight="1">
      <c r="A40" s="12"/>
      <c r="G40" s="50"/>
      <c r="H40" s="50"/>
      <c r="I40" s="50"/>
      <c r="J40" s="50"/>
      <c r="K40" s="50"/>
      <c r="L40" s="50"/>
    </row>
    <row r="41" spans="1:12" ht="3.95" customHeight="1">
      <c r="A41" s="12"/>
    </row>
    <row r="42" spans="1:12">
      <c r="A42" s="5"/>
      <c r="B42" s="14"/>
      <c r="C42" s="14"/>
      <c r="D42" s="14"/>
      <c r="E42" s="14"/>
      <c r="F42" s="14"/>
      <c r="G42" s="5"/>
      <c r="H42" s="5"/>
      <c r="I42" s="5"/>
    </row>
    <row r="43" spans="1:12" ht="14.25">
      <c r="A43" s="46"/>
      <c r="B43" s="14"/>
      <c r="C43" s="14"/>
      <c r="D43" s="14"/>
      <c r="E43" s="14"/>
      <c r="F43" s="14"/>
    </row>
    <row r="44" spans="1:12">
      <c r="A44" s="19"/>
      <c r="B44" s="14"/>
      <c r="C44" s="14"/>
      <c r="D44" s="14"/>
      <c r="E44" s="14"/>
      <c r="F44" s="14"/>
      <c r="G44" s="14"/>
      <c r="H44" s="14"/>
    </row>
    <row r="45" spans="1:12">
      <c r="A45" s="20"/>
      <c r="B45" s="14"/>
      <c r="C45" s="14"/>
      <c r="D45" s="14"/>
      <c r="E45" s="14"/>
      <c r="F45" s="14"/>
      <c r="G45" s="14"/>
      <c r="H45" s="14"/>
    </row>
  </sheetData>
  <mergeCells count="1">
    <mergeCell ref="A1:H2"/>
  </mergeCells>
  <phoneticPr fontId="0" type="noConversion"/>
  <printOptions horizontalCentered="1" verticalCentered="1"/>
  <pageMargins left="0.78740157480314965" right="0.78740157480314965" top="0.59055118110236227" bottom="0" header="0" footer="0"/>
  <pageSetup paperSize="119" scale="95" orientation="landscape" r:id="rId1"/>
  <headerFooter alignWithMargins="0"/>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33"/>
  <sheetViews>
    <sheetView view="pageBreakPreview" topLeftCell="A2" zoomScale="60" zoomScaleNormal="80" workbookViewId="0">
      <selection activeCell="A23" sqref="A23"/>
    </sheetView>
  </sheetViews>
  <sheetFormatPr baseColWidth="10" defaultRowHeight="12.75"/>
  <cols>
    <col min="1" max="1" width="63.42578125" style="2" customWidth="1"/>
    <col min="2" max="12" width="18.140625" style="2" customWidth="1"/>
    <col min="13" max="25" width="11.42578125" style="2"/>
    <col min="26" max="26" width="12.7109375" style="2" bestFit="1" customWidth="1"/>
    <col min="27" max="27" width="16.28515625" style="2" customWidth="1"/>
    <col min="28" max="36" width="12.7109375" style="2" bestFit="1" customWidth="1"/>
    <col min="37" max="37" width="20.28515625" style="2" customWidth="1"/>
    <col min="38" max="16384" width="11.42578125" style="2"/>
  </cols>
  <sheetData>
    <row r="1" spans="1:13" ht="7.5" customHeight="1"/>
    <row r="2" spans="1:13" ht="6.75" customHeight="1"/>
    <row r="3" spans="1:13" s="1" customFormat="1" ht="23.25">
      <c r="A3" s="137" t="s">
        <v>255</v>
      </c>
      <c r="B3" s="137"/>
      <c r="C3" s="137"/>
      <c r="D3" s="137"/>
      <c r="E3" s="137"/>
      <c r="F3" s="137"/>
      <c r="G3" s="137"/>
      <c r="H3" s="137"/>
      <c r="I3" s="121"/>
      <c r="J3" s="121"/>
      <c r="K3" s="194" t="s">
        <v>16</v>
      </c>
      <c r="L3" s="194"/>
    </row>
    <row r="4" spans="1:13" s="1" customFormat="1" ht="23.25">
      <c r="A4" s="138" t="s">
        <v>72</v>
      </c>
      <c r="B4" s="138"/>
      <c r="C4" s="138"/>
      <c r="D4" s="138"/>
      <c r="E4" s="138"/>
      <c r="F4" s="138"/>
      <c r="G4" s="138"/>
      <c r="H4" s="118"/>
      <c r="I4" s="118"/>
      <c r="J4" s="118"/>
      <c r="K4" s="118"/>
      <c r="L4" s="118"/>
    </row>
    <row r="5" spans="1:13" s="1" customFormat="1" ht="23.25">
      <c r="A5" s="139" t="s">
        <v>71</v>
      </c>
      <c r="B5" s="140"/>
      <c r="C5" s="140"/>
      <c r="D5" s="140"/>
      <c r="E5" s="140"/>
      <c r="F5" s="140"/>
      <c r="G5" s="140"/>
      <c r="H5" s="119"/>
      <c r="I5" s="119"/>
      <c r="J5" s="119"/>
      <c r="K5" s="119"/>
      <c r="L5" s="119"/>
    </row>
    <row r="6" spans="1:13" ht="15" customHeight="1" thickBot="1">
      <c r="A6" s="113"/>
      <c r="B6" s="111"/>
      <c r="C6" s="111"/>
      <c r="D6" s="111"/>
      <c r="E6" s="111"/>
      <c r="F6" s="111"/>
      <c r="G6" s="111"/>
      <c r="H6" s="111"/>
      <c r="I6" s="111"/>
      <c r="J6" s="111"/>
      <c r="K6" s="111"/>
      <c r="L6" s="111"/>
    </row>
    <row r="7" spans="1:13" s="110" customFormat="1" ht="46.5" customHeight="1" thickBot="1">
      <c r="A7" s="133" t="s">
        <v>61</v>
      </c>
      <c r="B7" s="134">
        <v>2003</v>
      </c>
      <c r="C7" s="134">
        <v>2004</v>
      </c>
      <c r="D7" s="134">
        <v>2005</v>
      </c>
      <c r="E7" s="134">
        <v>2006</v>
      </c>
      <c r="F7" s="134">
        <v>2007</v>
      </c>
      <c r="G7" s="134">
        <v>2008</v>
      </c>
      <c r="H7" s="134">
        <v>2009</v>
      </c>
      <c r="I7" s="134">
        <v>2010</v>
      </c>
      <c r="J7" s="134">
        <v>2011</v>
      </c>
      <c r="K7" s="134">
        <v>2012</v>
      </c>
      <c r="L7" s="134" t="s">
        <v>70</v>
      </c>
      <c r="M7" s="110">
        <v>2013</v>
      </c>
    </row>
    <row r="8" spans="1:13" s="8" customFormat="1" ht="31.5">
      <c r="A8" s="124" t="s">
        <v>41</v>
      </c>
      <c r="B8" s="129">
        <v>896489.60205708316</v>
      </c>
      <c r="C8" s="129">
        <v>930408.59425730363</v>
      </c>
      <c r="D8" s="129">
        <v>971427.02367939695</v>
      </c>
      <c r="E8" s="129">
        <v>1023450.3714664385</v>
      </c>
      <c r="F8" s="129">
        <v>1068581.7904701044</v>
      </c>
      <c r="G8" s="129">
        <v>1086260.8873175916</v>
      </c>
      <c r="H8" s="129">
        <v>1044911.7261616441</v>
      </c>
      <c r="I8" s="129">
        <v>1124194.4308812621</v>
      </c>
      <c r="J8" s="129">
        <v>1166399.4856244843</v>
      </c>
      <c r="K8" s="129">
        <v>1210658.1317016606</v>
      </c>
      <c r="L8" s="129">
        <v>1227098.8405047799</v>
      </c>
    </row>
    <row r="9" spans="1:13" s="8" customFormat="1" ht="37.5" customHeight="1">
      <c r="A9" s="125" t="s">
        <v>56</v>
      </c>
      <c r="B9" s="131">
        <v>873440.97400000016</v>
      </c>
      <c r="C9" s="131">
        <v>906504.86700000009</v>
      </c>
      <c r="D9" s="131">
        <v>946445.478</v>
      </c>
      <c r="E9" s="131">
        <v>997129.43200000003</v>
      </c>
      <c r="F9" s="131">
        <v>1041075.1580000001</v>
      </c>
      <c r="G9" s="131">
        <v>1058285.2590000001</v>
      </c>
      <c r="H9" s="131">
        <v>1018002.5920000002</v>
      </c>
      <c r="I9" s="131">
        <v>1095216.182</v>
      </c>
      <c r="J9" s="131">
        <v>1136340.47</v>
      </c>
      <c r="K9" s="131">
        <v>1179437.362</v>
      </c>
      <c r="L9" s="131">
        <v>1195402.9868744032</v>
      </c>
    </row>
    <row r="10" spans="1:13" s="8" customFormat="1" ht="37.5" customHeight="1">
      <c r="A10" s="126" t="s">
        <v>240</v>
      </c>
      <c r="B10" s="131">
        <v>17051.312999999998</v>
      </c>
      <c r="C10" s="131">
        <v>16599.862000000001</v>
      </c>
      <c r="D10" s="131">
        <v>15339.947</v>
      </c>
      <c r="E10" s="131">
        <v>16830.151999999998</v>
      </c>
      <c r="F10" s="131">
        <v>17714.330000000002</v>
      </c>
      <c r="G10" s="131">
        <v>17078.405999999999</v>
      </c>
      <c r="H10" s="131">
        <v>14944.678</v>
      </c>
      <c r="I10" s="131">
        <v>15845.684999999999</v>
      </c>
      <c r="J10" s="131">
        <v>13286.179</v>
      </c>
      <c r="K10" s="131">
        <v>15462.328</v>
      </c>
      <c r="L10" s="131">
        <v>15864.348525636742</v>
      </c>
    </row>
    <row r="11" spans="1:13" s="8" customFormat="1" ht="37.5" customHeight="1">
      <c r="A11" s="126" t="s">
        <v>9</v>
      </c>
      <c r="B11" s="131">
        <v>306046.04200000002</v>
      </c>
      <c r="C11" s="131">
        <v>318879.554</v>
      </c>
      <c r="D11" s="131">
        <v>333913.76400000002</v>
      </c>
      <c r="E11" s="131">
        <v>344157.21899999998</v>
      </c>
      <c r="F11" s="131">
        <v>355485.11100000003</v>
      </c>
      <c r="G11" s="131">
        <v>355543.50599999999</v>
      </c>
      <c r="H11" s="131">
        <v>333980.94</v>
      </c>
      <c r="I11" s="131">
        <v>377332.21299999999</v>
      </c>
      <c r="J11" s="131">
        <v>383711.87599999999</v>
      </c>
      <c r="K11" s="131">
        <v>387739.55300000001</v>
      </c>
      <c r="L11" s="131">
        <v>386704.51480471063</v>
      </c>
    </row>
    <row r="12" spans="1:13" s="8" customFormat="1" ht="37.5" customHeight="1">
      <c r="A12" s="127" t="s">
        <v>60</v>
      </c>
      <c r="B12" s="131">
        <v>1832.3879999999999</v>
      </c>
      <c r="C12" s="131">
        <v>1916.6220000000001</v>
      </c>
      <c r="D12" s="131">
        <v>1979.896</v>
      </c>
      <c r="E12" s="131">
        <v>1908.606</v>
      </c>
      <c r="F12" s="131">
        <v>2046.412</v>
      </c>
      <c r="G12" s="131">
        <v>1910.4459999999999</v>
      </c>
      <c r="H12" s="131">
        <v>1985.9179999999999</v>
      </c>
      <c r="I12" s="131">
        <v>2286.3719999999998</v>
      </c>
      <c r="J12" s="131">
        <v>2151.3719999999998</v>
      </c>
      <c r="K12" s="131">
        <v>2148.9659999999999</v>
      </c>
      <c r="L12" s="131">
        <v>2146.8170222861654</v>
      </c>
    </row>
    <row r="13" spans="1:13" s="8" customFormat="1" ht="37.5" customHeight="1">
      <c r="A13" s="127" t="s">
        <v>42</v>
      </c>
      <c r="B13" s="131">
        <v>11168.486999999999</v>
      </c>
      <c r="C13" s="131">
        <v>11595.665999999999</v>
      </c>
      <c r="D13" s="131">
        <v>13320.574000000001</v>
      </c>
      <c r="E13" s="131">
        <v>14398.16</v>
      </c>
      <c r="F13" s="131">
        <v>16587.988000000001</v>
      </c>
      <c r="G13" s="131">
        <v>17138.425999999999</v>
      </c>
      <c r="H13" s="131">
        <v>19693.094000000001</v>
      </c>
      <c r="I13" s="131">
        <v>19493.097000000002</v>
      </c>
      <c r="J13" s="131">
        <v>20887.759999999998</v>
      </c>
      <c r="K13" s="131">
        <v>18870.904999999999</v>
      </c>
      <c r="L13" s="131">
        <v>18965.261506061619</v>
      </c>
    </row>
    <row r="14" spans="1:13" s="8" customFormat="1" ht="37.5" customHeight="1">
      <c r="A14" s="127" t="s">
        <v>10</v>
      </c>
      <c r="B14" s="131">
        <v>61783.972000000002</v>
      </c>
      <c r="C14" s="131">
        <v>67560.400999999998</v>
      </c>
      <c r="D14" s="131">
        <v>72665.688999999998</v>
      </c>
      <c r="E14" s="131">
        <v>74199.672000000006</v>
      </c>
      <c r="F14" s="131">
        <v>79981.967000000004</v>
      </c>
      <c r="G14" s="131">
        <v>80747.074999999997</v>
      </c>
      <c r="H14" s="131">
        <v>78569.312000000005</v>
      </c>
      <c r="I14" s="131">
        <v>103223.89200000001</v>
      </c>
      <c r="J14" s="131">
        <v>96089.020999999993</v>
      </c>
      <c r="K14" s="131">
        <v>87477.33</v>
      </c>
      <c r="L14" s="131">
        <v>83278.420160968322</v>
      </c>
    </row>
    <row r="15" spans="1:13" s="8" customFormat="1" ht="37.5" customHeight="1">
      <c r="A15" s="127" t="s">
        <v>43</v>
      </c>
      <c r="B15" s="131">
        <v>231261.19500000001</v>
      </c>
      <c r="C15" s="131">
        <v>237806.86499999999</v>
      </c>
      <c r="D15" s="131">
        <v>245947.60500000001</v>
      </c>
      <c r="E15" s="131">
        <v>253650.78099999999</v>
      </c>
      <c r="F15" s="131">
        <v>256868.74400000001</v>
      </c>
      <c r="G15" s="131">
        <v>255747.55900000001</v>
      </c>
      <c r="H15" s="131">
        <v>233732.61600000001</v>
      </c>
      <c r="I15" s="131">
        <v>252328.85200000001</v>
      </c>
      <c r="J15" s="131">
        <v>264583.723</v>
      </c>
      <c r="K15" s="131">
        <v>279242.35200000001</v>
      </c>
      <c r="L15" s="131">
        <v>282314.01611539454</v>
      </c>
    </row>
    <row r="16" spans="1:13" s="8" customFormat="1" ht="37.5" customHeight="1">
      <c r="A16" s="126" t="s">
        <v>11</v>
      </c>
      <c r="B16" s="131">
        <v>550343.61900000006</v>
      </c>
      <c r="C16" s="131">
        <v>571025.45100000012</v>
      </c>
      <c r="D16" s="131">
        <v>597191.76699999999</v>
      </c>
      <c r="E16" s="131">
        <v>636142.06099999999</v>
      </c>
      <c r="F16" s="131">
        <v>667875.71699999995</v>
      </c>
      <c r="G16" s="131">
        <v>685663.34699999995</v>
      </c>
      <c r="H16" s="131">
        <v>669076.97400000016</v>
      </c>
      <c r="I16" s="131">
        <v>702038.2840000001</v>
      </c>
      <c r="J16" s="131">
        <v>739342.41500000004</v>
      </c>
      <c r="K16" s="131">
        <v>776235.48099999991</v>
      </c>
      <c r="L16" s="131">
        <v>792834.12354405574</v>
      </c>
    </row>
    <row r="17" spans="1:12" s="8" customFormat="1" ht="37.5" customHeight="1">
      <c r="A17" s="127" t="s">
        <v>44</v>
      </c>
      <c r="B17" s="131">
        <v>144905.22099999999</v>
      </c>
      <c r="C17" s="131">
        <v>152665.652</v>
      </c>
      <c r="D17" s="131">
        <v>161494.95499999999</v>
      </c>
      <c r="E17" s="131">
        <v>174072.69200000001</v>
      </c>
      <c r="F17" s="131">
        <v>185949.99299999999</v>
      </c>
      <c r="G17" s="131">
        <v>188326.12</v>
      </c>
      <c r="H17" s="131">
        <v>169141.81899999999</v>
      </c>
      <c r="I17" s="131">
        <v>185935.989</v>
      </c>
      <c r="J17" s="131">
        <v>206109.478</v>
      </c>
      <c r="K17" s="131">
        <v>224781.652</v>
      </c>
      <c r="L17" s="131">
        <v>229951.63115054491</v>
      </c>
    </row>
    <row r="18" spans="1:12" s="8" customFormat="1" ht="37.5" customHeight="1">
      <c r="A18" s="127" t="s">
        <v>45</v>
      </c>
      <c r="B18" s="131">
        <v>41035.195</v>
      </c>
      <c r="C18" s="131">
        <v>42450.035000000003</v>
      </c>
      <c r="D18" s="131">
        <v>44778.896000000001</v>
      </c>
      <c r="E18" s="131">
        <v>49568.796000000002</v>
      </c>
      <c r="F18" s="131">
        <v>51591.417000000001</v>
      </c>
      <c r="G18" s="131">
        <v>49818.377</v>
      </c>
      <c r="H18" s="131">
        <v>46353.432999999997</v>
      </c>
      <c r="I18" s="131">
        <v>50670.474999999999</v>
      </c>
      <c r="J18" s="131">
        <v>52623.968999999997</v>
      </c>
      <c r="K18" s="131">
        <v>55740.076999999997</v>
      </c>
      <c r="L18" s="131">
        <v>57189.324060456522</v>
      </c>
    </row>
    <row r="19" spans="1:12" s="8" customFormat="1" ht="37.5" customHeight="1">
      <c r="A19" s="127" t="s">
        <v>48</v>
      </c>
      <c r="B19" s="131">
        <v>12842.959000000001</v>
      </c>
      <c r="C19" s="131">
        <v>15772.505999999999</v>
      </c>
      <c r="D19" s="131">
        <v>18808.695</v>
      </c>
      <c r="E19" s="131">
        <v>20662.162</v>
      </c>
      <c r="F19" s="131">
        <v>23517.13</v>
      </c>
      <c r="G19" s="131">
        <v>24114.363000000001</v>
      </c>
      <c r="H19" s="131">
        <v>24534.39</v>
      </c>
      <c r="I19" s="131">
        <v>23661.96</v>
      </c>
      <c r="J19" s="131">
        <v>24426.113000000001</v>
      </c>
      <c r="K19" s="131">
        <v>25705.615000000002</v>
      </c>
      <c r="L19" s="131">
        <v>26990.894743009158</v>
      </c>
    </row>
    <row r="20" spans="1:12" s="8" customFormat="1" ht="37.5" customHeight="1">
      <c r="A20" s="127" t="s">
        <v>46</v>
      </c>
      <c r="B20" s="131">
        <v>10851.071</v>
      </c>
      <c r="C20" s="131">
        <v>12719.145</v>
      </c>
      <c r="D20" s="131">
        <v>13681</v>
      </c>
      <c r="E20" s="131">
        <v>16059.225</v>
      </c>
      <c r="F20" s="131">
        <v>18344.045999999998</v>
      </c>
      <c r="G20" s="131">
        <v>22787.324000000001</v>
      </c>
      <c r="H20" s="131">
        <v>25243.063999999998</v>
      </c>
      <c r="I20" s="131">
        <v>28318.57</v>
      </c>
      <c r="J20" s="131">
        <v>31358.083999999999</v>
      </c>
      <c r="K20" s="131">
        <v>34710.89</v>
      </c>
      <c r="L20" s="131">
        <v>38112.560249458867</v>
      </c>
    </row>
    <row r="21" spans="1:12" s="8" customFormat="1" ht="37.5" customHeight="1">
      <c r="A21" s="127" t="s">
        <v>47</v>
      </c>
      <c r="B21" s="131">
        <v>175691.86300000001</v>
      </c>
      <c r="C21" s="131">
        <v>180904.277</v>
      </c>
      <c r="D21" s="131">
        <v>185763.43900000001</v>
      </c>
      <c r="E21" s="131">
        <v>193046.788</v>
      </c>
      <c r="F21" s="131">
        <v>200120.193</v>
      </c>
      <c r="G21" s="131">
        <v>207479.288</v>
      </c>
      <c r="H21" s="131">
        <v>213025.527</v>
      </c>
      <c r="I21" s="131">
        <v>219727.86199999999</v>
      </c>
      <c r="J21" s="131">
        <v>225532.978</v>
      </c>
      <c r="K21" s="131">
        <v>230473.17499999999</v>
      </c>
      <c r="L21" s="131">
        <v>232777.89971044596</v>
      </c>
    </row>
    <row r="22" spans="1:12" s="8" customFormat="1" ht="37.5" customHeight="1">
      <c r="A22" s="127" t="s">
        <v>49</v>
      </c>
      <c r="B22" s="131">
        <v>10000.885</v>
      </c>
      <c r="C22" s="131">
        <v>10114.669</v>
      </c>
      <c r="D22" s="131">
        <v>9986.0319999999992</v>
      </c>
      <c r="E22" s="131">
        <v>10864.075999999999</v>
      </c>
      <c r="F22" s="131">
        <v>11341.45</v>
      </c>
      <c r="G22" s="131">
        <v>12109.071</v>
      </c>
      <c r="H22" s="131">
        <v>12084.206</v>
      </c>
      <c r="I22" s="131">
        <v>12013.267</v>
      </c>
      <c r="J22" s="131">
        <v>12691.962</v>
      </c>
      <c r="K22" s="131">
        <v>13134.384</v>
      </c>
      <c r="L22" s="131">
        <v>13291.994602070636</v>
      </c>
    </row>
    <row r="23" spans="1:12" s="8" customFormat="1" ht="37.5" customHeight="1">
      <c r="A23" s="127" t="s">
        <v>275</v>
      </c>
      <c r="B23" s="131">
        <v>1429.165</v>
      </c>
      <c r="C23" s="131">
        <v>1438.8040000000001</v>
      </c>
      <c r="D23" s="131">
        <v>1482.425</v>
      </c>
      <c r="E23" s="131">
        <v>1560.4480000000001</v>
      </c>
      <c r="F23" s="131">
        <v>1596.9780000000001</v>
      </c>
      <c r="G23" s="131">
        <v>1644.1110000000001</v>
      </c>
      <c r="H23" s="131">
        <v>1518.664</v>
      </c>
      <c r="I23" s="131">
        <v>1573.4010000000001</v>
      </c>
      <c r="J23" s="131">
        <v>1666.752</v>
      </c>
      <c r="K23" s="131">
        <v>1741.1780000000001</v>
      </c>
      <c r="L23" s="131">
        <v>1709.8363557334951</v>
      </c>
    </row>
    <row r="24" spans="1:12" s="8" customFormat="1" ht="31.5">
      <c r="A24" s="127" t="s">
        <v>51</v>
      </c>
      <c r="B24" s="131">
        <v>15804.517</v>
      </c>
      <c r="C24" s="131">
        <v>16537.167000000001</v>
      </c>
      <c r="D24" s="131">
        <v>17093.566999999999</v>
      </c>
      <c r="E24" s="131">
        <v>18387.882000000001</v>
      </c>
      <c r="F24" s="131">
        <v>19529.113000000001</v>
      </c>
      <c r="G24" s="131">
        <v>20871.965</v>
      </c>
      <c r="H24" s="131">
        <v>18989.562999999998</v>
      </c>
      <c r="I24" s="131">
        <v>19595.918000000001</v>
      </c>
      <c r="J24" s="131">
        <v>21215.826000000001</v>
      </c>
      <c r="K24" s="131">
        <v>22115.546999999999</v>
      </c>
      <c r="L24" s="131">
        <v>23066.517810209123</v>
      </c>
    </row>
    <row r="25" spans="1:12" s="8" customFormat="1" ht="37.5" customHeight="1">
      <c r="A25" s="127" t="s">
        <v>52</v>
      </c>
      <c r="B25" s="131">
        <v>42884.961000000003</v>
      </c>
      <c r="C25" s="131">
        <v>43677.78</v>
      </c>
      <c r="D25" s="131">
        <v>45481.065999999999</v>
      </c>
      <c r="E25" s="131">
        <v>46998.857000000004</v>
      </c>
      <c r="F25" s="131">
        <v>47305.595999999998</v>
      </c>
      <c r="G25" s="131">
        <v>47456.915000000001</v>
      </c>
      <c r="H25" s="131">
        <v>47232.165000000001</v>
      </c>
      <c r="I25" s="131">
        <v>48028.292000000001</v>
      </c>
      <c r="J25" s="131">
        <v>49264.976000000002</v>
      </c>
      <c r="K25" s="131">
        <v>50992.841999999997</v>
      </c>
      <c r="L25" s="131">
        <v>51400.781706242182</v>
      </c>
    </row>
    <row r="26" spans="1:12" s="8" customFormat="1" ht="37.5" customHeight="1">
      <c r="A26" s="127" t="s">
        <v>53</v>
      </c>
      <c r="B26" s="131">
        <v>18491.942999999999</v>
      </c>
      <c r="C26" s="131">
        <v>18244.547999999999</v>
      </c>
      <c r="D26" s="131">
        <v>19516.830999999998</v>
      </c>
      <c r="E26" s="131">
        <v>20711.768</v>
      </c>
      <c r="F26" s="131">
        <v>20975.538</v>
      </c>
      <c r="G26" s="131">
        <v>21490.885999999999</v>
      </c>
      <c r="H26" s="131">
        <v>22941.984</v>
      </c>
      <c r="I26" s="131">
        <v>23707.510999999999</v>
      </c>
      <c r="J26" s="131">
        <v>24233.024000000001</v>
      </c>
      <c r="K26" s="131">
        <v>24746.829000000002</v>
      </c>
      <c r="L26" s="131">
        <v>25365.497434758137</v>
      </c>
    </row>
    <row r="27" spans="1:12" s="8" customFormat="1" ht="37.5" customHeight="1">
      <c r="A27" s="127" t="s">
        <v>54</v>
      </c>
      <c r="B27" s="131">
        <v>2955.0770000000002</v>
      </c>
      <c r="C27" s="131">
        <v>3018.6860000000001</v>
      </c>
      <c r="D27" s="131">
        <v>3014.1419999999998</v>
      </c>
      <c r="E27" s="131">
        <v>3212.096</v>
      </c>
      <c r="F27" s="131">
        <v>3387.777</v>
      </c>
      <c r="G27" s="131">
        <v>3432.9110000000001</v>
      </c>
      <c r="H27" s="131">
        <v>3313.2849999999999</v>
      </c>
      <c r="I27" s="131">
        <v>3550.5430000000001</v>
      </c>
      <c r="J27" s="131">
        <v>3526.0680000000002</v>
      </c>
      <c r="K27" s="131">
        <v>3637.4740000000002</v>
      </c>
      <c r="L27" s="131">
        <v>3761.1451769428386</v>
      </c>
    </row>
    <row r="28" spans="1:12" s="8" customFormat="1" ht="37.5" customHeight="1">
      <c r="A28" s="127" t="s">
        <v>55</v>
      </c>
      <c r="B28" s="131">
        <v>12023.089</v>
      </c>
      <c r="C28" s="131">
        <v>11837.366</v>
      </c>
      <c r="D28" s="131">
        <v>11737.878000000001</v>
      </c>
      <c r="E28" s="131">
        <v>13402.521000000001</v>
      </c>
      <c r="F28" s="131">
        <v>15022.736999999999</v>
      </c>
      <c r="G28" s="131">
        <v>15001.846</v>
      </c>
      <c r="H28" s="131">
        <v>13024.746999999999</v>
      </c>
      <c r="I28" s="131">
        <v>12261.361000000001</v>
      </c>
      <c r="J28" s="131">
        <v>13200.072</v>
      </c>
      <c r="K28" s="131">
        <v>13025.662</v>
      </c>
      <c r="L28" s="131">
        <v>13260.124099999859</v>
      </c>
    </row>
    <row r="29" spans="1:12" s="8" customFormat="1" ht="37.5" customHeight="1">
      <c r="A29" s="127" t="s">
        <v>62</v>
      </c>
      <c r="B29" s="131">
        <v>23766.655999999999</v>
      </c>
      <c r="C29" s="131">
        <v>23434.126</v>
      </c>
      <c r="D29" s="131">
        <v>25372.699000000001</v>
      </c>
      <c r="E29" s="131">
        <v>27681.111000000001</v>
      </c>
      <c r="F29" s="131">
        <v>27676.134999999998</v>
      </c>
      <c r="G29" s="131">
        <v>28275.392</v>
      </c>
      <c r="H29" s="131">
        <v>29078.370999999999</v>
      </c>
      <c r="I29" s="131">
        <v>29529.123</v>
      </c>
      <c r="J29" s="131">
        <v>30726.815999999999</v>
      </c>
      <c r="K29" s="131">
        <v>31641.846000000001</v>
      </c>
      <c r="L29" s="131">
        <v>32211.396067669921</v>
      </c>
    </row>
    <row r="30" spans="1:12" s="8" customFormat="1" ht="37.5" customHeight="1">
      <c r="A30" s="127" t="s">
        <v>63</v>
      </c>
      <c r="B30" s="131">
        <v>37661.017</v>
      </c>
      <c r="C30" s="131">
        <v>38210.69</v>
      </c>
      <c r="D30" s="131">
        <v>38980.142</v>
      </c>
      <c r="E30" s="131">
        <v>39913.639000000003</v>
      </c>
      <c r="F30" s="131">
        <v>41517.614000000001</v>
      </c>
      <c r="G30" s="131">
        <v>42854.777999999998</v>
      </c>
      <c r="H30" s="131">
        <v>42595.756000000001</v>
      </c>
      <c r="I30" s="131">
        <v>43464.012000000002</v>
      </c>
      <c r="J30" s="131">
        <v>42766.296999999999</v>
      </c>
      <c r="K30" s="131">
        <v>43788.31</v>
      </c>
      <c r="L30" s="131">
        <v>43744.520376514149</v>
      </c>
    </row>
    <row r="31" spans="1:12" s="8" customFormat="1" ht="37.5" customHeight="1">
      <c r="A31" s="128" t="s">
        <v>58</v>
      </c>
      <c r="B31" s="132">
        <v>23048.628057082951</v>
      </c>
      <c r="C31" s="132">
        <v>23903.727257303541</v>
      </c>
      <c r="D31" s="132">
        <v>24981.545679396972</v>
      </c>
      <c r="E31" s="132">
        <v>26320.939466438493</v>
      </c>
      <c r="F31" s="132">
        <v>27506.632470104301</v>
      </c>
      <c r="G31" s="132">
        <v>27975.628317591403</v>
      </c>
      <c r="H31" s="132">
        <v>26909.134161643935</v>
      </c>
      <c r="I31" s="132">
        <v>28978.24888126209</v>
      </c>
      <c r="J31" s="132">
        <v>30059.015624484226</v>
      </c>
      <c r="K31" s="132">
        <v>31220.769701660523</v>
      </c>
      <c r="L31" s="132">
        <v>31695.853630377063</v>
      </c>
    </row>
    <row r="32" spans="1:12" ht="12.75" customHeight="1">
      <c r="A32" s="78" t="s">
        <v>7</v>
      </c>
      <c r="B32" s="80"/>
      <c r="C32" s="80"/>
      <c r="D32" s="80"/>
      <c r="E32" s="80"/>
      <c r="F32" s="80"/>
      <c r="G32" s="80"/>
      <c r="H32" s="80"/>
      <c r="I32" s="80"/>
      <c r="J32" s="80"/>
      <c r="K32" s="80"/>
      <c r="L32" s="80"/>
    </row>
    <row r="33" spans="1:12">
      <c r="A33" s="79" t="s">
        <v>268</v>
      </c>
      <c r="B33" s="80"/>
      <c r="C33" s="80"/>
      <c r="D33" s="80"/>
      <c r="E33" s="80"/>
      <c r="F33" s="80"/>
      <c r="G33" s="80"/>
      <c r="H33" s="80"/>
      <c r="I33" s="80"/>
      <c r="J33" s="80"/>
      <c r="K33" s="80"/>
      <c r="L33" s="80"/>
    </row>
  </sheetData>
  <mergeCells count="1">
    <mergeCell ref="K3:L3"/>
  </mergeCells>
  <phoneticPr fontId="0" type="noConversion"/>
  <printOptions horizontalCentered="1" verticalCentered="1"/>
  <pageMargins left="0.39370078740157483" right="0.39370078740157483" top="0.59055118110236227" bottom="0.59055118110236227" header="0" footer="0.39370078740157483"/>
  <pageSetup scale="50" orientation="landscape" r:id="rId1"/>
  <headerFooter alignWithMargins="0">
    <oddHeader xml:space="preserve">&amp;C
</oddHeader>
    <oddFooter>&amp;R&amp;"Gotham Medium,Normal"&amp;13 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4:B37"/>
  <sheetViews>
    <sheetView showGridLines="0" view="pageBreakPreview" zoomScale="110" zoomScaleNormal="75" zoomScaleSheetLayoutView="110" workbookViewId="0">
      <selection activeCell="L19" sqref="L19"/>
    </sheetView>
  </sheetViews>
  <sheetFormatPr baseColWidth="10" defaultRowHeight="12.75"/>
  <cols>
    <col min="1" max="1" width="4.42578125" customWidth="1"/>
    <col min="2" max="9" width="16" customWidth="1"/>
    <col min="10" max="10" width="6.140625" customWidth="1"/>
  </cols>
  <sheetData>
    <row r="4" ht="51" customHeight="1"/>
    <row r="34" spans="1:2">
      <c r="A34" s="88" t="s">
        <v>17</v>
      </c>
    </row>
    <row r="36" spans="1:2" ht="14.25">
      <c r="A36" s="79"/>
      <c r="B36" s="46"/>
    </row>
    <row r="37" spans="1:2">
      <c r="A37" s="23"/>
    </row>
  </sheetData>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22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L33"/>
  <sheetViews>
    <sheetView view="pageBreakPreview" topLeftCell="A6" zoomScale="60" zoomScaleNormal="100" workbookViewId="0">
      <selection activeCell="A23" sqref="A23"/>
    </sheetView>
  </sheetViews>
  <sheetFormatPr baseColWidth="10" defaultRowHeight="12.75"/>
  <cols>
    <col min="1" max="1" width="55" style="2" customWidth="1"/>
    <col min="2" max="11" width="18.140625" style="2" customWidth="1"/>
    <col min="12" max="16384" width="11.42578125" style="2"/>
  </cols>
  <sheetData>
    <row r="1" spans="1:12" ht="6" customHeight="1"/>
    <row r="2" spans="1:12" hidden="1"/>
    <row r="3" spans="1:12" s="1" customFormat="1" ht="23.25">
      <c r="A3" s="137" t="s">
        <v>255</v>
      </c>
      <c r="B3" s="137"/>
      <c r="C3" s="137"/>
      <c r="D3" s="137"/>
      <c r="E3" s="137"/>
      <c r="F3" s="137"/>
      <c r="G3" s="137"/>
      <c r="H3" s="137"/>
      <c r="I3" s="121"/>
      <c r="J3" s="194" t="s">
        <v>18</v>
      </c>
      <c r="K3" s="194"/>
      <c r="L3" s="123"/>
    </row>
    <row r="4" spans="1:12" s="1" customFormat="1" ht="23.25">
      <c r="A4" s="138" t="s">
        <v>73</v>
      </c>
      <c r="B4" s="138"/>
      <c r="C4" s="138"/>
      <c r="D4" s="138"/>
      <c r="E4" s="138"/>
      <c r="F4" s="138"/>
      <c r="G4" s="138"/>
      <c r="H4" s="138"/>
      <c r="I4" s="118"/>
      <c r="J4" s="118"/>
      <c r="K4" s="118"/>
      <c r="L4" s="122"/>
    </row>
    <row r="5" spans="1:12" s="1" customFormat="1" ht="23.25">
      <c r="A5" s="139" t="s">
        <v>1</v>
      </c>
      <c r="B5" s="140"/>
      <c r="C5" s="140"/>
      <c r="D5" s="140"/>
      <c r="E5" s="140"/>
      <c r="F5" s="140"/>
      <c r="G5" s="140"/>
      <c r="H5" s="140"/>
      <c r="I5" s="119"/>
      <c r="J5" s="119"/>
      <c r="K5" s="119"/>
      <c r="L5" s="56"/>
    </row>
    <row r="6" spans="1:12" ht="24" customHeight="1" thickBot="1">
      <c r="A6" s="113"/>
      <c r="B6" s="111"/>
      <c r="C6" s="111"/>
      <c r="D6" s="111"/>
      <c r="E6" s="111"/>
      <c r="F6" s="111"/>
      <c r="G6" s="111"/>
      <c r="H6" s="111"/>
      <c r="I6" s="111"/>
      <c r="J6" s="111"/>
      <c r="K6" s="111"/>
      <c r="L6" s="116"/>
    </row>
    <row r="7" spans="1:12" s="143" customFormat="1" ht="46.5" customHeight="1" thickBot="1">
      <c r="A7" s="133" t="s">
        <v>61</v>
      </c>
      <c r="B7" s="134">
        <v>2004</v>
      </c>
      <c r="C7" s="134">
        <v>2005</v>
      </c>
      <c r="D7" s="134">
        <v>2006</v>
      </c>
      <c r="E7" s="134">
        <v>2007</v>
      </c>
      <c r="F7" s="134">
        <v>2008</v>
      </c>
      <c r="G7" s="134">
        <v>2009</v>
      </c>
      <c r="H7" s="134">
        <v>2010</v>
      </c>
      <c r="I7" s="134">
        <v>2011</v>
      </c>
      <c r="J7" s="134">
        <v>2012</v>
      </c>
      <c r="K7" s="134" t="s">
        <v>70</v>
      </c>
      <c r="L7" s="136">
        <v>2013</v>
      </c>
    </row>
    <row r="8" spans="1:12" s="8" customFormat="1" ht="31.5">
      <c r="A8" s="124" t="s">
        <v>41</v>
      </c>
      <c r="B8" s="129">
        <f>((CUADRO1.2E!C8/CUADRO1.2E!B8)-1)*100</f>
        <v>3.7835343680941769</v>
      </c>
      <c r="C8" s="129">
        <f>((CUADRO1.2E!D8/CUADRO1.2E!C8)-1)*100</f>
        <v>4.4086468757133623</v>
      </c>
      <c r="D8" s="129">
        <f>((CUADRO1.2E!E8/CUADRO1.2E!D8)-1)*100</f>
        <v>5.3553531576666424</v>
      </c>
      <c r="E8" s="129">
        <f>((CUADRO1.2E!F8/CUADRO1.2E!E8)-1)*100</f>
        <v>4.4097320458245548</v>
      </c>
      <c r="F8" s="129">
        <f>((CUADRO1.2E!G8/CUADRO1.2E!F8)-1)*100</f>
        <v>1.654444891832707</v>
      </c>
      <c r="G8" s="129">
        <f>((CUADRO1.2E!H8/CUADRO1.2E!G8)-1)*100</f>
        <v>-3.8065589619133755</v>
      </c>
      <c r="H8" s="129">
        <f>((CUADRO1.2E!I8/CUADRO1.2E!H8)-1)*100</f>
        <v>7.5875026315240346</v>
      </c>
      <c r="I8" s="129">
        <f>((CUADRO1.2E!J8/CUADRO1.2E!I8)-1)*100</f>
        <v>3.754248694341733</v>
      </c>
      <c r="J8" s="129">
        <f>((CUADRO1.2E!K8/CUADRO1.2E!J8)-1)*100</f>
        <v>3.7944672149337055</v>
      </c>
      <c r="K8" s="129">
        <f>((CUADRO1.2E!L8/CUADRO1.2E!K8)-1)*100</f>
        <v>1.3579976355514001</v>
      </c>
      <c r="L8" s="108"/>
    </row>
    <row r="9" spans="1:12" s="8" customFormat="1" ht="37.5" customHeight="1">
      <c r="A9" s="125" t="s">
        <v>56</v>
      </c>
      <c r="B9" s="131">
        <f>((CUADRO1.2E!C9/CUADRO1.2E!B9)-1)*100</f>
        <v>3.7854753766108473</v>
      </c>
      <c r="C9" s="131">
        <f>((CUADRO1.2E!D9/CUADRO1.2E!C9)-1)*100</f>
        <v>4.4060007236563337</v>
      </c>
      <c r="D9" s="131">
        <f>((CUADRO1.2E!E9/CUADRO1.2E!D9)-1)*100</f>
        <v>5.355190042970448</v>
      </c>
      <c r="E9" s="131">
        <f>((CUADRO1.2E!F9/CUADRO1.2E!E9)-1)*100</f>
        <v>4.4072238357116378</v>
      </c>
      <c r="F9" s="131">
        <f>((CUADRO1.2E!G9/CUADRO1.2E!F9)-1)*100</f>
        <v>1.6531084108338812</v>
      </c>
      <c r="G9" s="131">
        <f>((CUADRO1.2E!H9/CUADRO1.2E!G9)-1)*100</f>
        <v>-3.806409156455981</v>
      </c>
      <c r="H9" s="131">
        <f>((CUADRO1.2E!I9/CUADRO1.2E!H9)-1)*100</f>
        <v>7.5848127113609332</v>
      </c>
      <c r="I9" s="131">
        <f>((CUADRO1.2E!J9/CUADRO1.2E!I9)-1)*100</f>
        <v>3.7549014227402866</v>
      </c>
      <c r="J9" s="131">
        <f>((CUADRO1.2E!K9/CUADRO1.2E!J9)-1)*100</f>
        <v>3.7926038135383866</v>
      </c>
      <c r="K9" s="131">
        <f>((CUADRO1.2E!L9/CUADRO1.2E!K9)-1)*100</f>
        <v>1.3536645004470493</v>
      </c>
      <c r="L9" s="109"/>
    </row>
    <row r="10" spans="1:12" s="8" customFormat="1" ht="37.5" customHeight="1">
      <c r="A10" s="126" t="s">
        <v>240</v>
      </c>
      <c r="B10" s="159">
        <f>((CUADRO1.2E!C10/CUADRO1.2E!B10)-1)*100</f>
        <v>-2.6476025629228461</v>
      </c>
      <c r="C10" s="159">
        <f>((CUADRO1.2E!D10/CUADRO1.2E!C10)-1)*100</f>
        <v>-7.5899124944532765</v>
      </c>
      <c r="D10" s="159">
        <f>((CUADRO1.2E!E10/CUADRO1.2E!D10)-1)*100</f>
        <v>9.7145381271525721</v>
      </c>
      <c r="E10" s="159">
        <f>((CUADRO1.2E!F10/CUADRO1.2E!E10)-1)*100</f>
        <v>5.2535354404404933</v>
      </c>
      <c r="F10" s="159">
        <f>((CUADRO1.2E!G10/CUADRO1.2E!F10)-1)*100</f>
        <v>-3.5898845736756724</v>
      </c>
      <c r="G10" s="159">
        <f>((CUADRO1.2E!H10/CUADRO1.2E!G10)-1)*100</f>
        <v>-12.493718676087218</v>
      </c>
      <c r="H10" s="159">
        <f>((CUADRO1.2E!I10/CUADRO1.2E!H10)-1)*100</f>
        <v>6.0289489007391062</v>
      </c>
      <c r="I10" s="159">
        <f>((CUADRO1.2E!J10/CUADRO1.2E!I10)-1)*100</f>
        <v>-16.152700246155337</v>
      </c>
      <c r="J10" s="159">
        <f>((CUADRO1.2E!K10/CUADRO1.2E!J10)-1)*100</f>
        <v>16.379043214757228</v>
      </c>
      <c r="K10" s="159">
        <f>((CUADRO1.2E!L10/CUADRO1.2E!K10)-1)*100</f>
        <v>2.5999999847160282</v>
      </c>
      <c r="L10" s="109"/>
    </row>
    <row r="11" spans="1:12" s="8" customFormat="1" ht="37.5" customHeight="1">
      <c r="A11" s="126" t="s">
        <v>9</v>
      </c>
      <c r="B11" s="159">
        <f>((CUADRO1.2E!C11/CUADRO1.2E!B11)-1)*100</f>
        <v>4.1933272249278009</v>
      </c>
      <c r="C11" s="159">
        <f>((CUADRO1.2E!D11/CUADRO1.2E!C11)-1)*100</f>
        <v>4.7146986413559855</v>
      </c>
      <c r="D11" s="159">
        <f>((CUADRO1.2E!E11/CUADRO1.2E!D11)-1)*100</f>
        <v>3.0676947476774075</v>
      </c>
      <c r="E11" s="159">
        <f>((CUADRO1.2E!F11/CUADRO1.2E!E11)-1)*100</f>
        <v>3.2914875454058246</v>
      </c>
      <c r="F11" s="159">
        <f>((CUADRO1.2E!G11/CUADRO1.2E!F11)-1)*100</f>
        <v>1.6426848324435639E-2</v>
      </c>
      <c r="G11" s="159">
        <f>((CUADRO1.2E!H11/CUADRO1.2E!G11)-1)*100</f>
        <v>-6.0646772156204065</v>
      </c>
      <c r="H11" s="159">
        <f>((CUADRO1.2E!I11/CUADRO1.2E!H11)-1)*100</f>
        <v>12.980163778208409</v>
      </c>
      <c r="I11" s="159">
        <f>((CUADRO1.2E!J11/CUADRO1.2E!I11)-1)*100</f>
        <v>1.6907284298041114</v>
      </c>
      <c r="J11" s="159">
        <f>((CUADRO1.2E!K11/CUADRO1.2E!J11)-1)*100</f>
        <v>1.0496618040563455</v>
      </c>
      <c r="K11" s="159">
        <f>((CUADRO1.2E!L11/CUADRO1.2E!K11)-1)*100</f>
        <v>-0.26694160739628714</v>
      </c>
      <c r="L11" s="109"/>
    </row>
    <row r="12" spans="1:12" s="8" customFormat="1" ht="37.5" customHeight="1">
      <c r="A12" s="127" t="s">
        <v>60</v>
      </c>
      <c r="B12" s="159">
        <f>((CUADRO1.2E!C12/CUADRO1.2E!B12)-1)*100</f>
        <v>4.5969521738845831</v>
      </c>
      <c r="C12" s="159">
        <f>((CUADRO1.2E!D12/CUADRO1.2E!C12)-1)*100</f>
        <v>3.3013291092348851</v>
      </c>
      <c r="D12" s="159">
        <f>((CUADRO1.2E!E12/CUADRO1.2E!D12)-1)*100</f>
        <v>-3.6006941778760071</v>
      </c>
      <c r="E12" s="159">
        <f>((CUADRO1.2E!F12/CUADRO1.2E!E12)-1)*100</f>
        <v>7.2202434656498005</v>
      </c>
      <c r="F12" s="159">
        <f>((CUADRO1.2E!G12/CUADRO1.2E!F12)-1)*100</f>
        <v>-6.6441166294959224</v>
      </c>
      <c r="G12" s="159">
        <f>((CUADRO1.2E!H12/CUADRO1.2E!G12)-1)*100</f>
        <v>3.9504911418590138</v>
      </c>
      <c r="H12" s="159">
        <f>((CUADRO1.2E!I12/CUADRO1.2E!H12)-1)*100</f>
        <v>15.129224872326041</v>
      </c>
      <c r="I12" s="159">
        <f>((CUADRO1.2E!J12/CUADRO1.2E!I12)-1)*100</f>
        <v>-5.9045509654596877</v>
      </c>
      <c r="J12" s="159">
        <f>((CUADRO1.2E!K12/CUADRO1.2E!J12)-1)*100</f>
        <v>-0.11183561002001685</v>
      </c>
      <c r="K12" s="159">
        <f>((CUADRO1.2E!L12/CUADRO1.2E!K12)-1)*100</f>
        <v>-0.10000054509166079</v>
      </c>
      <c r="L12" s="109"/>
    </row>
    <row r="13" spans="1:12" s="8" customFormat="1" ht="37.5" customHeight="1">
      <c r="A13" s="127" t="s">
        <v>42</v>
      </c>
      <c r="B13" s="159">
        <f>((CUADRO1.2E!C13/CUADRO1.2E!B13)-1)*100</f>
        <v>3.8248600728102211</v>
      </c>
      <c r="C13" s="159">
        <f>((CUADRO1.2E!D13/CUADRO1.2E!C13)-1)*100</f>
        <v>14.875454329229566</v>
      </c>
      <c r="D13" s="159">
        <f>((CUADRO1.2E!E13/CUADRO1.2E!D13)-1)*100</f>
        <v>8.0896363775314839</v>
      </c>
      <c r="E13" s="159">
        <f>((CUADRO1.2E!F13/CUADRO1.2E!E13)-1)*100</f>
        <v>15.209082271623608</v>
      </c>
      <c r="F13" s="159">
        <f>((CUADRO1.2E!G13/CUADRO1.2E!F13)-1)*100</f>
        <v>3.3182927308604171</v>
      </c>
      <c r="G13" s="159">
        <f>((CUADRO1.2E!H13/CUADRO1.2E!G13)-1)*100</f>
        <v>14.90608297401408</v>
      </c>
      <c r="H13" s="159">
        <f>((CUADRO1.2E!I13/CUADRO1.2E!H13)-1)*100</f>
        <v>-1.0155692142636341</v>
      </c>
      <c r="I13" s="159">
        <f>((CUADRO1.2E!J13/CUADRO1.2E!I13)-1)*100</f>
        <v>7.1546506950639799</v>
      </c>
      <c r="J13" s="159">
        <f>((CUADRO1.2E!K13/CUADRO1.2E!J13)-1)*100</f>
        <v>-9.6556787324251108</v>
      </c>
      <c r="K13" s="159">
        <f>((CUADRO1.2E!L13/CUADRO1.2E!K13)-1)*100</f>
        <v>0.50001049796828401</v>
      </c>
      <c r="L13" s="109"/>
    </row>
    <row r="14" spans="1:12" s="8" customFormat="1" ht="37.5" customHeight="1">
      <c r="A14" s="127" t="s">
        <v>10</v>
      </c>
      <c r="B14" s="131">
        <f>((CUADRO1.2E!C14/CUADRO1.2E!B14)-1)*100</f>
        <v>9.3493972838133423</v>
      </c>
      <c r="C14" s="131">
        <f>((CUADRO1.2E!D14/CUADRO1.2E!C14)-1)*100</f>
        <v>7.5566277352320688</v>
      </c>
      <c r="D14" s="131">
        <f>((CUADRO1.2E!E14/CUADRO1.2E!D14)-1)*100</f>
        <v>2.1110141816724548</v>
      </c>
      <c r="E14" s="131">
        <f>((CUADRO1.2E!F14/CUADRO1.2E!E14)-1)*100</f>
        <v>7.7928848526446215</v>
      </c>
      <c r="F14" s="131">
        <f>((CUADRO1.2E!G14/CUADRO1.2E!F14)-1)*100</f>
        <v>0.95660062973943472</v>
      </c>
      <c r="G14" s="131">
        <f>((CUADRO1.2E!H14/CUADRO1.2E!G14)-1)*100</f>
        <v>-2.697017817673264</v>
      </c>
      <c r="H14" s="131">
        <f>((CUADRO1.2E!I14/CUADRO1.2E!H14)-1)*100</f>
        <v>31.379401667663842</v>
      </c>
      <c r="I14" s="131">
        <f>((CUADRO1.2E!J14/CUADRO1.2E!I14)-1)*100</f>
        <v>-6.9120344735693724</v>
      </c>
      <c r="J14" s="131">
        <f>((CUADRO1.2E!K14/CUADRO1.2E!J14)-1)*100</f>
        <v>-8.9622007908687014</v>
      </c>
      <c r="K14" s="131">
        <f>((CUADRO1.2E!L14/CUADRO1.2E!K14)-1)*100</f>
        <v>-4.799997712586423</v>
      </c>
      <c r="L14" s="109"/>
    </row>
    <row r="15" spans="1:12" s="8" customFormat="1" ht="37.5" customHeight="1">
      <c r="A15" s="127" t="s">
        <v>43</v>
      </c>
      <c r="B15" s="159">
        <f>((CUADRO1.2E!C15/CUADRO1.2E!B15)-1)*100</f>
        <v>2.8304229769287481</v>
      </c>
      <c r="C15" s="159">
        <f>((CUADRO1.2E!D15/CUADRO1.2E!C15)-1)*100</f>
        <v>3.4232569358332077</v>
      </c>
      <c r="D15" s="159">
        <f>((CUADRO1.2E!E15/CUADRO1.2E!D15)-1)*100</f>
        <v>3.132039443929524</v>
      </c>
      <c r="E15" s="159">
        <f>((CUADRO1.2E!F15/CUADRO1.2E!E15)-1)*100</f>
        <v>1.2686588179675384</v>
      </c>
      <c r="F15" s="159">
        <f>((CUADRO1.2E!G15/CUADRO1.2E!F15)-1)*100</f>
        <v>-0.43648167641603397</v>
      </c>
      <c r="G15" s="159">
        <f>((CUADRO1.2E!H15/CUADRO1.2E!G15)-1)*100</f>
        <v>-8.6080755124626656</v>
      </c>
      <c r="H15" s="159">
        <f>((CUADRO1.2E!I15/CUADRO1.2E!H15)-1)*100</f>
        <v>7.9562006870277813</v>
      </c>
      <c r="I15" s="159">
        <f>((CUADRO1.2E!J15/CUADRO1.2E!I15)-1)*100</f>
        <v>4.8567062002089267</v>
      </c>
      <c r="J15" s="159">
        <f>((CUADRO1.2E!K15/CUADRO1.2E!J15)-1)*100</f>
        <v>5.5402610688942477</v>
      </c>
      <c r="K15" s="159">
        <f>((CUADRO1.2E!L15/CUADRO1.2E!K15)-1)*100</f>
        <v>1.0999993709387423</v>
      </c>
      <c r="L15" s="109"/>
    </row>
    <row r="16" spans="1:12" s="8" customFormat="1" ht="37.5" customHeight="1">
      <c r="A16" s="126" t="s">
        <v>11</v>
      </c>
      <c r="B16" s="131">
        <f>((CUADRO1.2E!C16/CUADRO1.2E!B16)-1)*100</f>
        <v>3.7579852452146012</v>
      </c>
      <c r="C16" s="131">
        <f>((CUADRO1.2E!D16/CUADRO1.2E!C16)-1)*100</f>
        <v>4.5823379595737013</v>
      </c>
      <c r="D16" s="131">
        <f>((CUADRO1.2E!E16/CUADRO1.2E!D16)-1)*100</f>
        <v>6.5222422934038793</v>
      </c>
      <c r="E16" s="131">
        <f>((CUADRO1.2E!F16/CUADRO1.2E!E16)-1)*100</f>
        <v>4.988454300618872</v>
      </c>
      <c r="F16" s="131">
        <f>((CUADRO1.2E!G16/CUADRO1.2E!F16)-1)*100</f>
        <v>2.6633143782947233</v>
      </c>
      <c r="G16" s="131">
        <f>((CUADRO1.2E!H16/CUADRO1.2E!G16)-1)*100</f>
        <v>-2.419025761340543</v>
      </c>
      <c r="H16" s="131">
        <f>((CUADRO1.2E!I16/CUADRO1.2E!H16)-1)*100</f>
        <v>4.9263853459108775</v>
      </c>
      <c r="I16" s="131">
        <f>((CUADRO1.2E!J16/CUADRO1.2E!I16)-1)*100</f>
        <v>5.3136889896448825</v>
      </c>
      <c r="J16" s="131">
        <f>((CUADRO1.2E!K16/CUADRO1.2E!J16)-1)*100</f>
        <v>4.9899837005834335</v>
      </c>
      <c r="K16" s="131">
        <f>((CUADRO1.2E!L16/CUADRO1.2E!K16)-1)*100</f>
        <v>2.1383514346281052</v>
      </c>
      <c r="L16" s="109"/>
    </row>
    <row r="17" spans="1:12" s="8" customFormat="1" ht="37.5" customHeight="1">
      <c r="A17" s="127" t="s">
        <v>44</v>
      </c>
      <c r="B17" s="131">
        <f>((CUADRO1.2E!C17/CUADRO1.2E!B17)-1)*100</f>
        <v>5.355522007036595</v>
      </c>
      <c r="C17" s="131">
        <f>((CUADRO1.2E!D17/CUADRO1.2E!C17)-1)*100</f>
        <v>5.783424682848759</v>
      </c>
      <c r="D17" s="131">
        <f>((CUADRO1.2E!E17/CUADRO1.2E!D17)-1)*100</f>
        <v>7.7883157402657055</v>
      </c>
      <c r="E17" s="131">
        <f>((CUADRO1.2E!F17/CUADRO1.2E!E17)-1)*100</f>
        <v>6.8231845348838416</v>
      </c>
      <c r="F17" s="131">
        <f>((CUADRO1.2E!G17/CUADRO1.2E!F17)-1)*100</f>
        <v>1.2778311855058844</v>
      </c>
      <c r="G17" s="131">
        <f>((CUADRO1.2E!H17/CUADRO1.2E!G17)-1)*100</f>
        <v>-10.186744674610193</v>
      </c>
      <c r="H17" s="131">
        <f>((CUADRO1.2E!I17/CUADRO1.2E!H17)-1)*100</f>
        <v>9.9290465830925037</v>
      </c>
      <c r="I17" s="131">
        <f>((CUADRO1.2E!J17/CUADRO1.2E!I17)-1)*100</f>
        <v>10.84969569823302</v>
      </c>
      <c r="J17" s="131">
        <f>((CUADRO1.2E!K17/CUADRO1.2E!J17)-1)*100</f>
        <v>9.0593475764370268</v>
      </c>
      <c r="K17" s="131">
        <f>((CUADRO1.2E!L17/CUADRO1.2E!K17)-1)*100</f>
        <v>2.3000005136295076</v>
      </c>
      <c r="L17" s="109"/>
    </row>
    <row r="18" spans="1:12" s="8" customFormat="1" ht="37.5" customHeight="1">
      <c r="A18" s="127" t="s">
        <v>45</v>
      </c>
      <c r="B18" s="131">
        <f>((CUADRO1.2E!C18/CUADRO1.2E!B18)-1)*100</f>
        <v>3.4478695666001036</v>
      </c>
      <c r="C18" s="131">
        <f>((CUADRO1.2E!D18/CUADRO1.2E!C18)-1)*100</f>
        <v>5.4861226851756317</v>
      </c>
      <c r="D18" s="131">
        <f>((CUADRO1.2E!E18/CUADRO1.2E!D18)-1)*100</f>
        <v>10.696780018873175</v>
      </c>
      <c r="E18" s="131">
        <f>((CUADRO1.2E!F18/CUADRO1.2E!E18)-1)*100</f>
        <v>4.0804319717590021</v>
      </c>
      <c r="F18" s="131">
        <f>((CUADRO1.2E!G18/CUADRO1.2E!F18)-1)*100</f>
        <v>-3.4366956813766114</v>
      </c>
      <c r="G18" s="131">
        <f>((CUADRO1.2E!H18/CUADRO1.2E!G18)-1)*100</f>
        <v>-6.9551523125693233</v>
      </c>
      <c r="H18" s="131">
        <f>((CUADRO1.2E!I18/CUADRO1.2E!H18)-1)*100</f>
        <v>9.3133166641616416</v>
      </c>
      <c r="I18" s="131">
        <f>((CUADRO1.2E!J18/CUADRO1.2E!I18)-1)*100</f>
        <v>3.8552904822778844</v>
      </c>
      <c r="J18" s="131">
        <f>((CUADRO1.2E!K18/CUADRO1.2E!J18)-1)*100</f>
        <v>5.9214613781792158</v>
      </c>
      <c r="K18" s="131">
        <f>((CUADRO1.2E!L18/CUADRO1.2E!K18)-1)*100</f>
        <v>2.6000090750798899</v>
      </c>
      <c r="L18" s="109"/>
    </row>
    <row r="19" spans="1:12" s="8" customFormat="1" ht="37.5" customHeight="1">
      <c r="A19" s="127" t="s">
        <v>48</v>
      </c>
      <c r="B19" s="131">
        <f>((CUADRO1.2E!C19/CUADRO1.2E!B19)-1)*100</f>
        <v>22.810529878667364</v>
      </c>
      <c r="C19" s="131">
        <f>((CUADRO1.2E!D19/CUADRO1.2E!C19)-1)*100</f>
        <v>19.249883309602179</v>
      </c>
      <c r="D19" s="131">
        <f>((CUADRO1.2E!E19/CUADRO1.2E!D19)-1)*100</f>
        <v>9.8543094031776199</v>
      </c>
      <c r="E19" s="131">
        <f>((CUADRO1.2E!F19/CUADRO1.2E!E19)-1)*100</f>
        <v>13.817373031921832</v>
      </c>
      <c r="F19" s="131">
        <f>((CUADRO1.2E!G19/CUADRO1.2E!F19)-1)*100</f>
        <v>2.5395658398792653</v>
      </c>
      <c r="G19" s="131">
        <f>((CUADRO1.2E!H19/CUADRO1.2E!G19)-1)*100</f>
        <v>1.741812545494148</v>
      </c>
      <c r="H19" s="131">
        <f>((CUADRO1.2E!I19/CUADRO1.2E!H19)-1)*100</f>
        <v>-3.5559473865052316</v>
      </c>
      <c r="I19" s="131">
        <f>((CUADRO1.2E!J19/CUADRO1.2E!I19)-1)*100</f>
        <v>3.2294577456812634</v>
      </c>
      <c r="J19" s="131">
        <f>((CUADRO1.2E!K19/CUADRO1.2E!J19)-1)*100</f>
        <v>5.2382546498495275</v>
      </c>
      <c r="K19" s="131">
        <f>((CUADRO1.2E!L19/CUADRO1.2E!K19)-1)*100</f>
        <v>4.999996082603575</v>
      </c>
      <c r="L19" s="109"/>
    </row>
    <row r="20" spans="1:12" s="8" customFormat="1" ht="37.5" customHeight="1">
      <c r="A20" s="127" t="s">
        <v>46</v>
      </c>
      <c r="B20" s="131">
        <f>((CUADRO1.2E!C20/CUADRO1.2E!B20)-1)*100</f>
        <v>17.215572545788337</v>
      </c>
      <c r="C20" s="131">
        <f>((CUADRO1.2E!D20/CUADRO1.2E!C20)-1)*100</f>
        <v>7.5622614570397539</v>
      </c>
      <c r="D20" s="131">
        <f>((CUADRO1.2E!E20/CUADRO1.2E!D20)-1)*100</f>
        <v>17.383414955047137</v>
      </c>
      <c r="E20" s="131">
        <f>((CUADRO1.2E!F20/CUADRO1.2E!E20)-1)*100</f>
        <v>14.227467390238303</v>
      </c>
      <c r="F20" s="131">
        <f>((CUADRO1.2E!G20/CUADRO1.2E!F20)-1)*100</f>
        <v>24.221908296566653</v>
      </c>
      <c r="G20" s="131">
        <f>((CUADRO1.2E!H20/CUADRO1.2E!G20)-1)*100</f>
        <v>10.776780985779633</v>
      </c>
      <c r="H20" s="131">
        <f>((CUADRO1.2E!I20/CUADRO1.2E!H20)-1)*100</f>
        <v>12.183568524011189</v>
      </c>
      <c r="I20" s="131">
        <f>((CUADRO1.2E!J20/CUADRO1.2E!I20)-1)*100</f>
        <v>10.733289145603031</v>
      </c>
      <c r="J20" s="131">
        <f>((CUADRO1.2E!K20/CUADRO1.2E!J20)-1)*100</f>
        <v>10.691998911668211</v>
      </c>
      <c r="K20" s="131">
        <f>((CUADRO1.2E!L20/CUADRO1.2E!K20)-1)*100</f>
        <v>9.8000087276899794</v>
      </c>
      <c r="L20" s="109"/>
    </row>
    <row r="21" spans="1:12" s="8" customFormat="1" ht="37.5" customHeight="1">
      <c r="A21" s="127" t="s">
        <v>47</v>
      </c>
      <c r="B21" s="131">
        <f>((CUADRO1.2E!C21/CUADRO1.2E!B21)-1)*100</f>
        <v>2.9667930608715753</v>
      </c>
      <c r="C21" s="131">
        <f>((CUADRO1.2E!D21/CUADRO1.2E!C21)-1)*100</f>
        <v>2.6860404190443887</v>
      </c>
      <c r="D21" s="131">
        <f>((CUADRO1.2E!E21/CUADRO1.2E!D21)-1)*100</f>
        <v>3.9207655926309481</v>
      </c>
      <c r="E21" s="131">
        <f>((CUADRO1.2E!F21/CUADRO1.2E!E21)-1)*100</f>
        <v>3.6640884177777666</v>
      </c>
      <c r="F21" s="131">
        <f>((CUADRO1.2E!G21/CUADRO1.2E!F21)-1)*100</f>
        <v>3.6773375488399651</v>
      </c>
      <c r="G21" s="131">
        <f>((CUADRO1.2E!H21/CUADRO1.2E!G21)-1)*100</f>
        <v>2.6731530908280288</v>
      </c>
      <c r="H21" s="131">
        <f>((CUADRO1.2E!I21/CUADRO1.2E!H21)-1)*100</f>
        <v>3.1462590865929396</v>
      </c>
      <c r="I21" s="131">
        <f>((CUADRO1.2E!J21/CUADRO1.2E!I21)-1)*100</f>
        <v>2.6419571679080045</v>
      </c>
      <c r="J21" s="131">
        <f>((CUADRO1.2E!K21/CUADRO1.2E!J21)-1)*100</f>
        <v>2.1904543822411471</v>
      </c>
      <c r="K21" s="131">
        <f>((CUADRO1.2E!L21/CUADRO1.2E!K21)-1)*100</f>
        <v>0.99999694560808372</v>
      </c>
      <c r="L21" s="109"/>
    </row>
    <row r="22" spans="1:12" s="8" customFormat="1" ht="37.5" customHeight="1">
      <c r="A22" s="127" t="s">
        <v>49</v>
      </c>
      <c r="B22" s="159">
        <f>((CUADRO1.2E!C22/CUADRO1.2E!B22)-1)*100</f>
        <v>1.137739310071062</v>
      </c>
      <c r="C22" s="159">
        <f>((CUADRO1.2E!D22/CUADRO1.2E!C22)-1)*100</f>
        <v>-1.2717865508006354</v>
      </c>
      <c r="D22" s="159">
        <f>((CUADRO1.2E!E22/CUADRO1.2E!D22)-1)*100</f>
        <v>8.792721673633741</v>
      </c>
      <c r="E22" s="159">
        <f>((CUADRO1.2E!F22/CUADRO1.2E!E22)-1)*100</f>
        <v>4.3940598353693572</v>
      </c>
      <c r="F22" s="159">
        <f>((CUADRO1.2E!G22/CUADRO1.2E!F22)-1)*100</f>
        <v>6.7682791882871962</v>
      </c>
      <c r="G22" s="159">
        <f>((CUADRO1.2E!H22/CUADRO1.2E!G22)-1)*100</f>
        <v>-0.20534192920331762</v>
      </c>
      <c r="H22" s="159">
        <f>((CUADRO1.2E!I22/CUADRO1.2E!H22)-1)*100</f>
        <v>-0.58703898295013879</v>
      </c>
      <c r="I22" s="159">
        <f>((CUADRO1.2E!J22/CUADRO1.2E!I22)-1)*100</f>
        <v>5.6495456231847596</v>
      </c>
      <c r="J22" s="159">
        <f>((CUADRO1.2E!K22/CUADRO1.2E!J22)-1)*100</f>
        <v>3.485844032624752</v>
      </c>
      <c r="K22" s="159">
        <f>((CUADRO1.2E!L22/CUADRO1.2E!K22)-1)*100</f>
        <v>1.1999847276479514</v>
      </c>
      <c r="L22" s="109"/>
    </row>
    <row r="23" spans="1:12" s="8" customFormat="1" ht="37.5" customHeight="1">
      <c r="A23" s="127" t="s">
        <v>275</v>
      </c>
      <c r="B23" s="159">
        <f>((CUADRO1.2E!C23/CUADRO1.2E!B23)-1)*100</f>
        <v>0.6744497661221871</v>
      </c>
      <c r="C23" s="159">
        <f>((CUADRO1.2E!D23/CUADRO1.2E!C23)-1)*100</f>
        <v>3.0317541513645851</v>
      </c>
      <c r="D23" s="159">
        <f>((CUADRO1.2E!E23/CUADRO1.2E!D23)-1)*100</f>
        <v>5.2632004991820969</v>
      </c>
      <c r="E23" s="159">
        <f>((CUADRO1.2E!F23/CUADRO1.2E!E23)-1)*100</f>
        <v>2.3409943811008027</v>
      </c>
      <c r="F23" s="159">
        <f>((CUADRO1.2E!G23/CUADRO1.2E!F23)-1)*100</f>
        <v>2.9513869320679564</v>
      </c>
      <c r="G23" s="159">
        <f>((CUADRO1.2E!H23/CUADRO1.2E!G23)-1)*100</f>
        <v>-7.6300809373576417</v>
      </c>
      <c r="H23" s="159">
        <f>((CUADRO1.2E!I23/CUADRO1.2E!H23)-1)*100</f>
        <v>3.6042863990981555</v>
      </c>
      <c r="I23" s="159">
        <f>((CUADRO1.2E!J23/CUADRO1.2E!I23)-1)*100</f>
        <v>5.9330710988489299</v>
      </c>
      <c r="J23" s="159">
        <f>((CUADRO1.2E!K23/CUADRO1.2E!J23)-1)*100</f>
        <v>4.4653313750335988</v>
      </c>
      <c r="K23" s="159">
        <f>((CUADRO1.2E!L23/CUADRO1.2E!K23)-1)*100</f>
        <v>-1.8000252855540855</v>
      </c>
      <c r="L23" s="109"/>
    </row>
    <row r="24" spans="1:12" s="8" customFormat="1" ht="47.25">
      <c r="A24" s="127" t="s">
        <v>51</v>
      </c>
      <c r="B24" s="131">
        <f>((CUADRO1.2E!C24/CUADRO1.2E!B24)-1)*100</f>
        <v>4.635700034363599</v>
      </c>
      <c r="C24" s="131">
        <f>((CUADRO1.2E!D24/CUADRO1.2E!C24)-1)*100</f>
        <v>3.3645424273698099</v>
      </c>
      <c r="D24" s="131">
        <f>((CUADRO1.2E!E24/CUADRO1.2E!D24)-1)*100</f>
        <v>7.5719421230220796</v>
      </c>
      <c r="E24" s="131">
        <f>((CUADRO1.2E!F24/CUADRO1.2E!E24)-1)*100</f>
        <v>6.2064298650600369</v>
      </c>
      <c r="F24" s="131">
        <f>((CUADRO1.2E!G24/CUADRO1.2E!F24)-1)*100</f>
        <v>6.8761545903287979</v>
      </c>
      <c r="G24" s="131">
        <f>((CUADRO1.2E!H24/CUADRO1.2E!G24)-1)*100</f>
        <v>-9.0188058479400581</v>
      </c>
      <c r="H24" s="131">
        <f>((CUADRO1.2E!I24/CUADRO1.2E!H24)-1)*100</f>
        <v>3.1930961233810562</v>
      </c>
      <c r="I24" s="131">
        <f>((CUADRO1.2E!J24/CUADRO1.2E!I24)-1)*100</f>
        <v>8.2665583720038072</v>
      </c>
      <c r="J24" s="131">
        <f>((CUADRO1.2E!K24/CUADRO1.2E!J24)-1)*100</f>
        <v>4.2408011830413761</v>
      </c>
      <c r="K24" s="131">
        <f>((CUADRO1.2E!L24/CUADRO1.2E!K24)-1)*100</f>
        <v>4.3000103511304788</v>
      </c>
      <c r="L24" s="109"/>
    </row>
    <row r="25" spans="1:12" s="8" customFormat="1" ht="37.5" customHeight="1">
      <c r="A25" s="127" t="s">
        <v>52</v>
      </c>
      <c r="B25" s="159">
        <f>((CUADRO1.2E!C25/CUADRO1.2E!B25)-1)*100</f>
        <v>1.8487110201639068</v>
      </c>
      <c r="C25" s="159">
        <f>((CUADRO1.2E!D25/CUADRO1.2E!C25)-1)*100</f>
        <v>4.1286118479464839</v>
      </c>
      <c r="D25" s="159">
        <f>((CUADRO1.2E!E25/CUADRO1.2E!D25)-1)*100</f>
        <v>3.337193108006753</v>
      </c>
      <c r="E25" s="159">
        <f>((CUADRO1.2E!F25/CUADRO1.2E!E25)-1)*100</f>
        <v>0.65265204215496642</v>
      </c>
      <c r="F25" s="159">
        <f>((CUADRO1.2E!G25/CUADRO1.2E!F25)-1)*100</f>
        <v>0.31987547519749526</v>
      </c>
      <c r="G25" s="159">
        <f>((CUADRO1.2E!H25/CUADRO1.2E!G25)-1)*100</f>
        <v>-0.47358746349188685</v>
      </c>
      <c r="H25" s="159">
        <f>((CUADRO1.2E!I25/CUADRO1.2E!H25)-1)*100</f>
        <v>1.6855611001528326</v>
      </c>
      <c r="I25" s="159">
        <f>((CUADRO1.2E!J25/CUADRO1.2E!I25)-1)*100</f>
        <v>2.5749073067182993</v>
      </c>
      <c r="J25" s="159">
        <f>((CUADRO1.2E!K25/CUADRO1.2E!J25)-1)*100</f>
        <v>3.5072908591287977</v>
      </c>
      <c r="K25" s="159">
        <f>((CUADRO1.2E!L25/CUADRO1.2E!K25)-1)*100</f>
        <v>0.79999405846449267</v>
      </c>
      <c r="L25" s="109"/>
    </row>
    <row r="26" spans="1:12" s="8" customFormat="1" ht="37.5" customHeight="1">
      <c r="A26" s="127" t="s">
        <v>53</v>
      </c>
      <c r="B26" s="131">
        <f>((CUADRO1.2E!C26/CUADRO1.2E!B26)-1)*100</f>
        <v>-1.3378529232974667</v>
      </c>
      <c r="C26" s="131">
        <f>((CUADRO1.2E!D26/CUADRO1.2E!C26)-1)*100</f>
        <v>6.9734969592011753</v>
      </c>
      <c r="D26" s="131">
        <f>((CUADRO1.2E!E26/CUADRO1.2E!D26)-1)*100</f>
        <v>6.122597464721613</v>
      </c>
      <c r="E26" s="131">
        <f>((CUADRO1.2E!F26/CUADRO1.2E!E26)-1)*100</f>
        <v>1.2735272044375856</v>
      </c>
      <c r="F26" s="131">
        <f>((CUADRO1.2E!G26/CUADRO1.2E!F26)-1)*100</f>
        <v>2.4569000327905766</v>
      </c>
      <c r="G26" s="131">
        <f>((CUADRO1.2E!H26/CUADRO1.2E!G26)-1)*100</f>
        <v>6.7521553089993747</v>
      </c>
      <c r="H26" s="131">
        <f>((CUADRO1.2E!I26/CUADRO1.2E!H26)-1)*100</f>
        <v>3.3367951089147141</v>
      </c>
      <c r="I26" s="131">
        <f>((CUADRO1.2E!J26/CUADRO1.2E!I26)-1)*100</f>
        <v>2.2166519294243958</v>
      </c>
      <c r="J26" s="131">
        <f>((CUADRO1.2E!K26/CUADRO1.2E!J26)-1)*100</f>
        <v>2.1202677800343794</v>
      </c>
      <c r="K26" s="131">
        <f>((CUADRO1.2E!L26/CUADRO1.2E!K26)-1)*100</f>
        <v>2.4999907453117975</v>
      </c>
      <c r="L26" s="109"/>
    </row>
    <row r="27" spans="1:12" s="8" customFormat="1" ht="47.25">
      <c r="A27" s="127" t="s">
        <v>54</v>
      </c>
      <c r="B27" s="159">
        <f>((CUADRO1.2E!C27/CUADRO1.2E!B27)-1)*100</f>
        <v>2.1525327428016272</v>
      </c>
      <c r="C27" s="159">
        <f>((CUADRO1.2E!D27/CUADRO1.2E!C27)-1)*100</f>
        <v>-0.15052907125816528</v>
      </c>
      <c r="D27" s="159">
        <f>((CUADRO1.2E!E27/CUADRO1.2E!D27)-1)*100</f>
        <v>6.567507436610498</v>
      </c>
      <c r="E27" s="159">
        <f>((CUADRO1.2E!F27/CUADRO1.2E!E27)-1)*100</f>
        <v>5.4693570802367031</v>
      </c>
      <c r="F27" s="159">
        <f>((CUADRO1.2E!G27/CUADRO1.2E!F27)-1)*100</f>
        <v>1.3322600631623605</v>
      </c>
      <c r="G27" s="159">
        <f>((CUADRO1.2E!H27/CUADRO1.2E!G27)-1)*100</f>
        <v>-3.4846810767887759</v>
      </c>
      <c r="H27" s="159">
        <f>((CUADRO1.2E!I27/CUADRO1.2E!H27)-1)*100</f>
        <v>7.1608086838288898</v>
      </c>
      <c r="I27" s="159">
        <f>((CUADRO1.2E!J27/CUADRO1.2E!I27)-1)*100</f>
        <v>-0.68933118117425751</v>
      </c>
      <c r="J27" s="159">
        <f>((CUADRO1.2E!K27/CUADRO1.2E!J27)-1)*100</f>
        <v>3.1594966404504987</v>
      </c>
      <c r="K27" s="159">
        <f>((CUADRO1.2E!L27/CUADRO1.2E!K27)-1)*100</f>
        <v>3.3999192006001433</v>
      </c>
      <c r="L27" s="109"/>
    </row>
    <row r="28" spans="1:12" s="8" customFormat="1" ht="42.75" customHeight="1">
      <c r="A28" s="127" t="s">
        <v>55</v>
      </c>
      <c r="B28" s="159">
        <f>((CUADRO1.2E!C28/CUADRO1.2E!B28)-1)*100</f>
        <v>-1.5447194976266121</v>
      </c>
      <c r="C28" s="159">
        <f>((CUADRO1.2E!D28/CUADRO1.2E!C28)-1)*100</f>
        <v>-0.84045724361314633</v>
      </c>
      <c r="D28" s="159">
        <f>((CUADRO1.2E!E28/CUADRO1.2E!D28)-1)*100</f>
        <v>14.181805263268199</v>
      </c>
      <c r="E28" s="159">
        <f>((CUADRO1.2E!F28/CUADRO1.2E!E28)-1)*100</f>
        <v>12.088889843933082</v>
      </c>
      <c r="F28" s="159">
        <f>((CUADRO1.2E!G28/CUADRO1.2E!F28)-1)*100</f>
        <v>-0.13906254233166937</v>
      </c>
      <c r="G28" s="159">
        <f>((CUADRO1.2E!H28/CUADRO1.2E!G28)-1)*100</f>
        <v>-13.179038099711192</v>
      </c>
      <c r="H28" s="159">
        <f>((CUADRO1.2E!I28/CUADRO1.2E!H28)-1)*100</f>
        <v>-5.8610428287013789</v>
      </c>
      <c r="I28" s="159">
        <f>((CUADRO1.2E!J28/CUADRO1.2E!I28)-1)*100</f>
        <v>7.6558466878187348</v>
      </c>
      <c r="J28" s="159">
        <f>((CUADRO1.2E!K28/CUADRO1.2E!J28)-1)*100</f>
        <v>-1.3212806718023939</v>
      </c>
      <c r="K28" s="159">
        <f>((CUADRO1.2E!L28/CUADRO1.2E!K28)-1)*100</f>
        <v>1.8000014125950647</v>
      </c>
      <c r="L28" s="109"/>
    </row>
    <row r="29" spans="1:12" s="8" customFormat="1" ht="37.5" customHeight="1">
      <c r="A29" s="127" t="s">
        <v>62</v>
      </c>
      <c r="B29" s="159">
        <f>((CUADRO1.2E!C29/CUADRO1.2E!B29)-1)*100</f>
        <v>-1.3991450879753509</v>
      </c>
      <c r="C29" s="159">
        <f>((CUADRO1.2E!D29/CUADRO1.2E!C29)-1)*100</f>
        <v>8.2724356777803543</v>
      </c>
      <c r="D29" s="159">
        <f>((CUADRO1.2E!E29/CUADRO1.2E!D29)-1)*100</f>
        <v>9.0980151540047025</v>
      </c>
      <c r="E29" s="159">
        <f>((CUADRO1.2E!F29/CUADRO1.2E!E29)-1)*100</f>
        <v>-1.7976157098620327E-2</v>
      </c>
      <c r="F29" s="159">
        <f>((CUADRO1.2E!G29/CUADRO1.2E!F29)-1)*100</f>
        <v>2.1652481461013284</v>
      </c>
      <c r="G29" s="159">
        <f>((CUADRO1.2E!H29/CUADRO1.2E!G29)-1)*100</f>
        <v>2.8398509912789249</v>
      </c>
      <c r="H29" s="159">
        <f>((CUADRO1.2E!I29/CUADRO1.2E!H29)-1)*100</f>
        <v>1.5501281003670986</v>
      </c>
      <c r="I29" s="159">
        <f>((CUADRO1.2E!J29/CUADRO1.2E!I29)-1)*100</f>
        <v>4.0559721330023946</v>
      </c>
      <c r="J29" s="159">
        <f>((CUADRO1.2E!K29/CUADRO1.2E!J29)-1)*100</f>
        <v>2.9779525480284175</v>
      </c>
      <c r="K29" s="159">
        <f>((CUADRO1.2E!L29/CUADRO1.2E!K29)-1)*100</f>
        <v>1.7999900121817181</v>
      </c>
      <c r="L29" s="109"/>
    </row>
    <row r="30" spans="1:12" s="8" customFormat="1" ht="37.5" customHeight="1">
      <c r="A30" s="127" t="s">
        <v>63</v>
      </c>
      <c r="B30" s="159">
        <f>((CUADRO1.2E!C30/CUADRO1.2E!B30)-1)*100</f>
        <v>1.4595277658062233</v>
      </c>
      <c r="C30" s="159">
        <f>((CUADRO1.2E!D30/CUADRO1.2E!C30)-1)*100</f>
        <v>2.0137087291540512</v>
      </c>
      <c r="D30" s="159">
        <f>((CUADRO1.2E!E30/CUADRO1.2E!D30)-1)*100</f>
        <v>2.3948014350486435</v>
      </c>
      <c r="E30" s="159">
        <f>((CUADRO1.2E!F30/CUADRO1.2E!E30)-1)*100</f>
        <v>4.0186137876328409</v>
      </c>
      <c r="F30" s="159">
        <f>((CUADRO1.2E!G30/CUADRO1.2E!F30)-1)*100</f>
        <v>3.2207149476364272</v>
      </c>
      <c r="G30" s="159">
        <f>((CUADRO1.2E!H30/CUADRO1.2E!G30)-1)*100</f>
        <v>-0.60441801845292353</v>
      </c>
      <c r="H30" s="159">
        <f>((CUADRO1.2E!I30/CUADRO1.2E!H30)-1)*100</f>
        <v>2.0383626951004263</v>
      </c>
      <c r="I30" s="159">
        <f>((CUADRO1.2E!J30/CUADRO1.2E!I30)-1)*100</f>
        <v>-1.6052705856974381</v>
      </c>
      <c r="J30" s="159">
        <f>((CUADRO1.2E!K30/CUADRO1.2E!J30)-1)*100</f>
        <v>2.3897626675510431</v>
      </c>
      <c r="K30" s="159">
        <f>((CUADRO1.2E!L30/CUADRO1.2E!K30)-1)*100</f>
        <v>-0.10000299962672488</v>
      </c>
      <c r="L30" s="109"/>
    </row>
    <row r="31" spans="1:12" s="8" customFormat="1" ht="37.5" customHeight="1">
      <c r="A31" s="128" t="s">
        <v>58</v>
      </c>
      <c r="B31" s="132">
        <f>((CUADRO1.2E!C31/CUADRO1.2E!B31)-1)*100</f>
        <v>3.7099787375752813</v>
      </c>
      <c r="C31" s="132">
        <f>((CUADRO1.2E!D31/CUADRO1.2E!C31)-1)*100</f>
        <v>4.5089973228510383</v>
      </c>
      <c r="D31" s="132">
        <f>((CUADRO1.2E!E31/CUADRO1.2E!D31)-1)*100</f>
        <v>5.3615328860382006</v>
      </c>
      <c r="E31" s="132">
        <f>((CUADRO1.2E!F31/CUADRO1.2E!E31)-1)*100</f>
        <v>4.5047518352362426</v>
      </c>
      <c r="F31" s="132">
        <f>((CUADRO1.2E!G31/CUADRO1.2E!F31)-1)*100</f>
        <v>1.7050282254537308</v>
      </c>
      <c r="G31" s="132">
        <f>((CUADRO1.2E!H31/CUADRO1.2E!G31)-1)*100</f>
        <v>-3.812225926939572</v>
      </c>
      <c r="H31" s="132">
        <f>((CUADRO1.2E!I31/CUADRO1.2E!H31)-1)*100</f>
        <v>7.6892653148515455</v>
      </c>
      <c r="I31" s="132">
        <f>((CUADRO1.2E!J31/CUADRO1.2E!I31)-1)*100</f>
        <v>3.7295792014574669</v>
      </c>
      <c r="J31" s="132">
        <f>((CUADRO1.2E!K31/CUADRO1.2E!J31)-1)*100</f>
        <v>3.8649105868590272</v>
      </c>
      <c r="K31" s="132">
        <f>((CUADRO1.2E!L31/CUADRO1.2E!K31)-1)*100</f>
        <v>1.5216919161710196</v>
      </c>
      <c r="L31" s="109"/>
    </row>
    <row r="32" spans="1:12" ht="12.75" customHeight="1">
      <c r="A32" s="78" t="s">
        <v>7</v>
      </c>
      <c r="B32" s="80"/>
      <c r="C32" s="80"/>
      <c r="D32" s="80"/>
      <c r="E32" s="80"/>
      <c r="F32" s="80"/>
      <c r="G32" s="80"/>
      <c r="H32" s="80"/>
      <c r="I32" s="80"/>
      <c r="J32" s="80"/>
      <c r="K32" s="80"/>
    </row>
    <row r="33" spans="1:11">
      <c r="A33" s="79" t="s">
        <v>256</v>
      </c>
      <c r="B33" s="80"/>
      <c r="C33" s="80"/>
      <c r="D33" s="80"/>
      <c r="E33" s="80"/>
      <c r="F33" s="80"/>
      <c r="G33" s="80"/>
      <c r="H33" s="80"/>
      <c r="I33" s="80"/>
      <c r="J33" s="80"/>
      <c r="K33" s="80"/>
    </row>
  </sheetData>
  <mergeCells count="1">
    <mergeCell ref="J3:K3"/>
  </mergeCells>
  <phoneticPr fontId="0" type="noConversion"/>
  <printOptions horizontalCentered="1"/>
  <pageMargins left="0.39370078740157483" right="0.39370078740157483" top="0.59055118110236227" bottom="0.59055118110236227" header="0" footer="0.39370078740157483"/>
  <pageSetup scale="49" orientation="landscape" r:id="rId1"/>
  <headerFooter alignWithMargins="0">
    <oddHeader xml:space="preserve">&amp;C
</oddHeader>
    <oddFooter>&amp;R&amp;"Gotham Medium,Normal"&amp;13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J35"/>
  <sheetViews>
    <sheetView showGridLines="0" view="pageBreakPreview" zoomScaleNormal="100" zoomScaleSheetLayoutView="100" workbookViewId="0">
      <selection sqref="A1:J1"/>
    </sheetView>
  </sheetViews>
  <sheetFormatPr baseColWidth="10" defaultRowHeight="12.75"/>
  <cols>
    <col min="1" max="10" width="15.7109375" customWidth="1"/>
    <col min="11" max="11" width="16" customWidth="1"/>
  </cols>
  <sheetData>
    <row r="1" spans="1:10" ht="63" customHeight="1">
      <c r="A1" s="195" t="s">
        <v>257</v>
      </c>
      <c r="B1" s="196"/>
      <c r="C1" s="196"/>
      <c r="D1" s="196"/>
      <c r="E1" s="196"/>
      <c r="F1" s="196"/>
      <c r="G1" s="196"/>
      <c r="H1" s="196"/>
      <c r="I1" s="196"/>
      <c r="J1" s="196"/>
    </row>
    <row r="2" spans="1:10" ht="26.25" customHeight="1"/>
    <row r="19" ht="7.5" customHeight="1"/>
    <row r="20" ht="6" customHeight="1"/>
    <row r="35" spans="1:1">
      <c r="A35" s="87" t="s">
        <v>19</v>
      </c>
    </row>
  </sheetData>
  <mergeCells count="1">
    <mergeCell ref="A1:J1"/>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24</oddFooter>
  </headerFooter>
  <rowBreaks count="1" manualBreakCount="1">
    <brk id="35"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36"/>
  <sheetViews>
    <sheetView view="pageBreakPreview" zoomScale="60" zoomScaleNormal="100" workbookViewId="0">
      <selection activeCell="A21" sqref="A21"/>
    </sheetView>
  </sheetViews>
  <sheetFormatPr baseColWidth="10" defaultRowHeight="12.75"/>
  <cols>
    <col min="1" max="1" width="59.42578125" style="2" customWidth="1"/>
    <col min="2" max="12" width="18.140625" style="2" customWidth="1"/>
    <col min="13" max="13" width="13.140625" style="2" bestFit="1" customWidth="1"/>
    <col min="14" max="16384" width="11.42578125" style="2"/>
  </cols>
  <sheetData>
    <row r="1" spans="1:13" s="1" customFormat="1" ht="23.25">
      <c r="A1" s="137" t="s">
        <v>255</v>
      </c>
      <c r="B1" s="137"/>
      <c r="C1" s="137"/>
      <c r="D1" s="137"/>
      <c r="E1" s="137"/>
      <c r="F1" s="137"/>
      <c r="G1" s="137"/>
      <c r="H1" s="137"/>
      <c r="I1" s="137"/>
      <c r="J1" s="137"/>
      <c r="K1" s="201" t="s">
        <v>20</v>
      </c>
      <c r="L1" s="201"/>
    </row>
    <row r="2" spans="1:13" s="1" customFormat="1" ht="23.25">
      <c r="A2" s="138" t="s">
        <v>72</v>
      </c>
      <c r="B2" s="138"/>
      <c r="C2" s="138"/>
      <c r="D2" s="138"/>
      <c r="E2" s="138"/>
      <c r="F2" s="138"/>
      <c r="G2" s="138"/>
      <c r="H2" s="138"/>
      <c r="I2" s="138"/>
      <c r="J2" s="138"/>
      <c r="K2" s="138"/>
      <c r="L2" s="138"/>
    </row>
    <row r="3" spans="1:13" s="1" customFormat="1" ht="23.25">
      <c r="A3" s="139" t="s">
        <v>3</v>
      </c>
      <c r="B3" s="140"/>
      <c r="C3" s="140"/>
      <c r="D3" s="140"/>
      <c r="E3" s="140"/>
      <c r="F3" s="140"/>
      <c r="G3" s="140"/>
      <c r="H3" s="140"/>
      <c r="I3" s="140"/>
      <c r="J3" s="140"/>
      <c r="K3" s="140"/>
      <c r="L3" s="140"/>
    </row>
    <row r="4" spans="1:13" ht="9" customHeight="1" thickBot="1">
      <c r="A4" s="113"/>
      <c r="B4" s="111"/>
      <c r="C4" s="111"/>
      <c r="D4" s="111"/>
      <c r="E4" s="111"/>
      <c r="F4" s="111"/>
      <c r="G4" s="111"/>
      <c r="H4" s="111"/>
      <c r="I4" s="111"/>
      <c r="J4" s="111"/>
      <c r="K4" s="111"/>
      <c r="L4" s="111"/>
    </row>
    <row r="5" spans="1:13" s="110" customFormat="1" ht="46.5" customHeight="1" thickBot="1">
      <c r="A5" s="133" t="s">
        <v>61</v>
      </c>
      <c r="B5" s="134">
        <v>2003</v>
      </c>
      <c r="C5" s="134">
        <v>2004</v>
      </c>
      <c r="D5" s="134">
        <v>2005</v>
      </c>
      <c r="E5" s="134">
        <v>2006</v>
      </c>
      <c r="F5" s="134">
        <v>2007</v>
      </c>
      <c r="G5" s="134">
        <v>2008</v>
      </c>
      <c r="H5" s="134">
        <v>2009</v>
      </c>
      <c r="I5" s="134">
        <v>2010</v>
      </c>
      <c r="J5" s="134">
        <v>2011</v>
      </c>
      <c r="K5" s="134">
        <v>2012</v>
      </c>
      <c r="L5" s="134" t="s">
        <v>70</v>
      </c>
    </row>
    <row r="6" spans="1:13" s="8" customFormat="1" ht="31.5">
      <c r="A6" s="124" t="s">
        <v>41</v>
      </c>
      <c r="B6" s="129">
        <f t="shared" ref="B6:L6" si="0">B7+B29</f>
        <v>99.999999999999986</v>
      </c>
      <c r="C6" s="129">
        <f t="shared" si="0"/>
        <v>100</v>
      </c>
      <c r="D6" s="129">
        <f t="shared" si="0"/>
        <v>100</v>
      </c>
      <c r="E6" s="129">
        <f t="shared" si="0"/>
        <v>99.999999999999986</v>
      </c>
      <c r="F6" s="129">
        <f t="shared" si="0"/>
        <v>99.999999999999986</v>
      </c>
      <c r="G6" s="129">
        <f t="shared" si="0"/>
        <v>99.999999999999972</v>
      </c>
      <c r="H6" s="129">
        <f t="shared" si="0"/>
        <v>99.999999999999986</v>
      </c>
      <c r="I6" s="129">
        <f t="shared" si="0"/>
        <v>100</v>
      </c>
      <c r="J6" s="129">
        <f t="shared" si="0"/>
        <v>100.00000000000001</v>
      </c>
      <c r="K6" s="129">
        <f t="shared" si="0"/>
        <v>100.00000000000001</v>
      </c>
      <c r="L6" s="129">
        <f t="shared" si="0"/>
        <v>100.00000000000003</v>
      </c>
    </row>
    <row r="7" spans="1:13" s="8" customFormat="1" ht="37.5" customHeight="1">
      <c r="A7" s="125" t="s">
        <v>56</v>
      </c>
      <c r="B7" s="131">
        <f>B8+B9+B14</f>
        <v>97.429013342241149</v>
      </c>
      <c r="C7" s="131">
        <f t="shared" ref="C7:L7" si="1">C8+C9+C14</f>
        <v>97.430835505514153</v>
      </c>
      <c r="D7" s="131">
        <f t="shared" si="1"/>
        <v>97.42836620039904</v>
      </c>
      <c r="E7" s="131">
        <f t="shared" si="1"/>
        <v>97.428215358530281</v>
      </c>
      <c r="F7" s="131">
        <f t="shared" si="1"/>
        <v>97.425874863729121</v>
      </c>
      <c r="G7" s="131">
        <f t="shared" si="1"/>
        <v>97.424593976988845</v>
      </c>
      <c r="H7" s="131">
        <f t="shared" si="1"/>
        <v>97.424745699764372</v>
      </c>
      <c r="I7" s="131">
        <f t="shared" si="1"/>
        <v>97.422309870495809</v>
      </c>
      <c r="J7" s="131">
        <f t="shared" si="1"/>
        <v>97.422922764031341</v>
      </c>
      <c r="K7" s="131">
        <f t="shared" si="1"/>
        <v>97.421173749704423</v>
      </c>
      <c r="L7" s="131">
        <f t="shared" si="1"/>
        <v>97.417008916955837</v>
      </c>
    </row>
    <row r="8" spans="1:13" s="8" customFormat="1" ht="37.5" customHeight="1">
      <c r="A8" s="126" t="s">
        <v>240</v>
      </c>
      <c r="B8" s="131">
        <f>(CUADRO1.2E!B10/CUADRO1.2E!B$8)*100</f>
        <v>1.9020090094602427</v>
      </c>
      <c r="C8" s="131">
        <f>(CUADRO1.2E!C10/CUADRO1.2E!C$8)*100</f>
        <v>1.7841475350139901</v>
      </c>
      <c r="D8" s="131">
        <f>(CUADRO1.2E!D10/CUADRO1.2E!D$8)*100</f>
        <v>1.5791147071344693</v>
      </c>
      <c r="E8" s="131">
        <f>(CUADRO1.2E!E10/CUADRO1.2E!E$8)*100</f>
        <v>1.6444521853937206</v>
      </c>
      <c r="F8" s="131">
        <f>(CUADRO1.2E!F10/CUADRO1.2E!F$8)*100</f>
        <v>1.6577420800149405</v>
      </c>
      <c r="G8" s="131">
        <f>(CUADRO1.2E!G10/CUADRO1.2E!G$8)*100</f>
        <v>1.5722195468321931</v>
      </c>
      <c r="H8" s="131">
        <f>(CUADRO1.2E!H10/CUADRO1.2E!H$8)*100</f>
        <v>1.4302335427794894</v>
      </c>
      <c r="I8" s="131">
        <f>(CUADRO1.2E!I10/CUADRO1.2E!I$8)*100</f>
        <v>1.4095146324091361</v>
      </c>
      <c r="J8" s="131">
        <f>(CUADRO1.2E!J10/CUADRO1.2E!J$8)*100</f>
        <v>1.1390762053437162</v>
      </c>
      <c r="K8" s="131">
        <f>(CUADRO1.2E!K10/CUADRO1.2E!K$8)*100</f>
        <v>1.2771836735005173</v>
      </c>
      <c r="L8" s="131">
        <f>(CUADRO1.2E!L10/CUADRO1.2E!L$8)*100</f>
        <v>1.2928337964292083</v>
      </c>
      <c r="M8" s="8" t="s">
        <v>79</v>
      </c>
    </row>
    <row r="9" spans="1:13" s="8" customFormat="1" ht="37.5" customHeight="1">
      <c r="A9" s="126" t="s">
        <v>9</v>
      </c>
      <c r="B9" s="131">
        <f>SUM(B10:B13)</f>
        <v>34.138270125804851</v>
      </c>
      <c r="C9" s="131">
        <f t="shared" ref="C9:L9" si="2">SUM(C10:C13)</f>
        <v>34.273066260156895</v>
      </c>
      <c r="D9" s="131">
        <f t="shared" si="2"/>
        <v>34.373530472238805</v>
      </c>
      <c r="E9" s="131">
        <f t="shared" si="2"/>
        <v>33.627152678334411</v>
      </c>
      <c r="F9" s="131">
        <f t="shared" si="2"/>
        <v>33.26700063301756</v>
      </c>
      <c r="G9" s="131">
        <f t="shared" si="2"/>
        <v>32.730949825320302</v>
      </c>
      <c r="H9" s="131">
        <f t="shared" si="2"/>
        <v>31.962598527517564</v>
      </c>
      <c r="I9" s="131">
        <f t="shared" ref="I9:J9" si="3">SUM(I10:I13)</f>
        <v>33.564675525407765</v>
      </c>
      <c r="J9" s="131">
        <f t="shared" si="3"/>
        <v>32.897123217999592</v>
      </c>
      <c r="K9" s="131">
        <f t="shared" si="2"/>
        <v>32.027171242389151</v>
      </c>
      <c r="L9" s="131">
        <f t="shared" si="2"/>
        <v>31.513721799756219</v>
      </c>
    </row>
    <row r="10" spans="1:13" s="8" customFormat="1" ht="37.5" customHeight="1">
      <c r="A10" s="127" t="s">
        <v>60</v>
      </c>
      <c r="B10" s="159">
        <f>(CUADRO1.2E!B12/CUADRO1.2E!B$8)*100</f>
        <v>0.20439590105623159</v>
      </c>
      <c r="C10" s="159">
        <f>(CUADRO1.2E!C12/CUADRO1.2E!C$8)*100</f>
        <v>0.2059978822024896</v>
      </c>
      <c r="D10" s="159">
        <f>(CUADRO1.2E!D12/CUADRO1.2E!D$8)*100</f>
        <v>0.20381314825903291</v>
      </c>
      <c r="E10" s="159">
        <f>(CUADRO1.2E!E12/CUADRO1.2E!E$8)*100</f>
        <v>0.18648740116878135</v>
      </c>
      <c r="F10" s="159">
        <f>(CUADRO1.2E!F12/CUADRO1.2E!F$8)*100</f>
        <v>0.19150728734575534</v>
      </c>
      <c r="G10" s="159">
        <f>(CUADRO1.2E!G12/CUADRO1.2E!G$8)*100</f>
        <v>0.17587358822406354</v>
      </c>
      <c r="H10" s="159">
        <f>(CUADRO1.2E!H12/CUADRO1.2E!H$8)*100</f>
        <v>0.19005605452386182</v>
      </c>
      <c r="I10" s="159">
        <f>(CUADRO1.2E!I12/CUADRO1.2E!I$8)*100</f>
        <v>0.2033786983100157</v>
      </c>
      <c r="J10" s="159">
        <f>(CUADRO1.2E!J12/CUADRO1.2E!J$8)*100</f>
        <v>0.18444555459042974</v>
      </c>
      <c r="K10" s="159">
        <f>(CUADRO1.2E!K12/CUADRO1.2E!K$8)*100</f>
        <v>0.17750394960627616</v>
      </c>
      <c r="L10" s="159">
        <f>(CUADRO1.2E!L12/CUADRO1.2E!L$8)*100</f>
        <v>0.17495061941408485</v>
      </c>
    </row>
    <row r="11" spans="1:13" s="8" customFormat="1" ht="37.5" customHeight="1">
      <c r="A11" s="127" t="s">
        <v>42</v>
      </c>
      <c r="B11" s="131">
        <f>(CUADRO1.2E!B13/CUADRO1.2E!B$8)*100</f>
        <v>1.2458021793418252</v>
      </c>
      <c r="C11" s="131">
        <f>(CUADRO1.2E!C13/CUADRO1.2E!C$8)*100</f>
        <v>1.2462982469821458</v>
      </c>
      <c r="D11" s="131">
        <f>(CUADRO1.2E!D13/CUADRO1.2E!D$8)*100</f>
        <v>1.371237743577147</v>
      </c>
      <c r="E11" s="131">
        <f>(CUADRO1.2E!E13/CUADRO1.2E!E$8)*100</f>
        <v>1.4068254212824967</v>
      </c>
      <c r="F11" s="131">
        <f>(CUADRO1.2E!F13/CUADRO1.2E!F$8)*100</f>
        <v>1.5523367652280877</v>
      </c>
      <c r="G11" s="131">
        <f>(CUADRO1.2E!G13/CUADRO1.2E!G$8)*100</f>
        <v>1.5777449229826883</v>
      </c>
      <c r="H11" s="131">
        <f>(CUADRO1.2E!H13/CUADRO1.2E!H$8)*100</f>
        <v>1.8846658054398704</v>
      </c>
      <c r="I11" s="131">
        <f>(CUADRO1.2E!I13/CUADRO1.2E!I$8)*100</f>
        <v>1.7339613561970109</v>
      </c>
      <c r="J11" s="131">
        <f>(CUADRO1.2E!J13/CUADRO1.2E!J$8)*100</f>
        <v>1.7907895414422959</v>
      </c>
      <c r="K11" s="131">
        <f>(CUADRO1.2E!K13/CUADRO1.2E!K$8)*100</f>
        <v>1.5587311154037917</v>
      </c>
      <c r="L11" s="131">
        <f>(CUADRO1.2E!L13/CUADRO1.2E!L$8)*100</f>
        <v>1.5455365843439361</v>
      </c>
    </row>
    <row r="12" spans="1:13" s="8" customFormat="1" ht="37.5" customHeight="1">
      <c r="A12" s="127" t="s">
        <v>10</v>
      </c>
      <c r="B12" s="131">
        <f>(CUADRO1.2E!B14/CUADRO1.2E!B$8)*100</f>
        <v>6.8917667152224222</v>
      </c>
      <c r="C12" s="131">
        <f>(CUADRO1.2E!C14/CUADRO1.2E!C$8)*100</f>
        <v>7.2613689745557348</v>
      </c>
      <c r="D12" s="131">
        <f>(CUADRO1.2E!D14/CUADRO1.2E!D$8)*100</f>
        <v>7.4803034328579763</v>
      </c>
      <c r="E12" s="131">
        <f>(CUADRO1.2E!E14/CUADRO1.2E!E$8)*100</f>
        <v>7.2499531065374381</v>
      </c>
      <c r="F12" s="131">
        <f>(CUADRO1.2E!F14/CUADRO1.2E!F$8)*100</f>
        <v>7.4848708553056378</v>
      </c>
      <c r="G12" s="131">
        <f>(CUADRO1.2E!G14/CUADRO1.2E!G$8)*100</f>
        <v>7.4334882110499727</v>
      </c>
      <c r="H12" s="131">
        <f>(CUADRO1.2E!H14/CUADRO1.2E!H$8)*100</f>
        <v>7.5192296184305256</v>
      </c>
      <c r="I12" s="131">
        <f>(CUADRO1.2E!I14/CUADRO1.2E!I$8)*100</f>
        <v>9.1820319656878429</v>
      </c>
      <c r="J12" s="131">
        <f>(CUADRO1.2E!J14/CUADRO1.2E!J$8)*100</f>
        <v>8.2380884237577003</v>
      </c>
      <c r="K12" s="131">
        <f>(CUADRO1.2E!K14/CUADRO1.2E!K$8)*100</f>
        <v>7.2256013245493831</v>
      </c>
      <c r="L12" s="131">
        <f>(CUADRO1.2E!L14/CUADRO1.2E!L$8)*100</f>
        <v>6.786610614570451</v>
      </c>
    </row>
    <row r="13" spans="1:13" s="8" customFormat="1" ht="37.5" customHeight="1">
      <c r="A13" s="127" t="s">
        <v>43</v>
      </c>
      <c r="B13" s="131">
        <f>(CUADRO1.2E!B15/CUADRO1.2E!B$8)*100</f>
        <v>25.796305330184371</v>
      </c>
      <c r="C13" s="131">
        <f>(CUADRO1.2E!C15/CUADRO1.2E!C$8)*100</f>
        <v>25.559401156416524</v>
      </c>
      <c r="D13" s="131">
        <f>(CUADRO1.2E!D15/CUADRO1.2E!D$8)*100</f>
        <v>25.318176147544651</v>
      </c>
      <c r="E13" s="131">
        <f>(CUADRO1.2E!E15/CUADRO1.2E!E$8)*100</f>
        <v>24.783886749345697</v>
      </c>
      <c r="F13" s="131">
        <f>(CUADRO1.2E!F15/CUADRO1.2E!F$8)*100</f>
        <v>24.038285725138078</v>
      </c>
      <c r="G13" s="131">
        <f>(CUADRO1.2E!G15/CUADRO1.2E!G$8)*100</f>
        <v>23.543843103063576</v>
      </c>
      <c r="H13" s="131">
        <f>(CUADRO1.2E!H15/CUADRO1.2E!H$8)*100</f>
        <v>22.368647049123307</v>
      </c>
      <c r="I13" s="131">
        <f>(CUADRO1.2E!I15/CUADRO1.2E!I$8)*100</f>
        <v>22.445303505212891</v>
      </c>
      <c r="J13" s="131">
        <f>(CUADRO1.2E!J15/CUADRO1.2E!J$8)*100</f>
        <v>22.683799698209164</v>
      </c>
      <c r="K13" s="131">
        <f>(CUADRO1.2E!K15/CUADRO1.2E!K$8)*100</f>
        <v>23.0653348528297</v>
      </c>
      <c r="L13" s="131">
        <f>(CUADRO1.2E!L15/CUADRO1.2E!L$8)*100</f>
        <v>23.006623981427747</v>
      </c>
    </row>
    <row r="14" spans="1:13" s="8" customFormat="1" ht="37.5" customHeight="1">
      <c r="A14" s="126" t="s">
        <v>11</v>
      </c>
      <c r="B14" s="131">
        <f t="shared" ref="B14:L14" si="4">SUM(B15:B28)</f>
        <v>61.388734206976054</v>
      </c>
      <c r="C14" s="131">
        <f t="shared" si="4"/>
        <v>61.373621710343258</v>
      </c>
      <c r="D14" s="131">
        <f t="shared" si="4"/>
        <v>61.475721021025755</v>
      </c>
      <c r="E14" s="131">
        <f t="shared" si="4"/>
        <v>62.156610494802145</v>
      </c>
      <c r="F14" s="131">
        <f t="shared" si="4"/>
        <v>62.501132150696613</v>
      </c>
      <c r="G14" s="131">
        <f t="shared" si="4"/>
        <v>63.121424604836349</v>
      </c>
      <c r="H14" s="131">
        <f t="shared" si="4"/>
        <v>64.031913629467311</v>
      </c>
      <c r="I14" s="131">
        <f t="shared" si="4"/>
        <v>62.448119712678917</v>
      </c>
      <c r="J14" s="131">
        <f t="shared" si="4"/>
        <v>63.386723340688029</v>
      </c>
      <c r="K14" s="131">
        <f t="shared" si="4"/>
        <v>64.116818833814747</v>
      </c>
      <c r="L14" s="131">
        <f t="shared" si="4"/>
        <v>64.610453320770404</v>
      </c>
    </row>
    <row r="15" spans="1:13" s="8" customFormat="1" ht="37.5" customHeight="1">
      <c r="A15" s="127" t="s">
        <v>44</v>
      </c>
      <c r="B15" s="131">
        <f>(CUADRO1.2E!B17/CUADRO1.2E!B$8)*100</f>
        <v>16.163625397048754</v>
      </c>
      <c r="C15" s="131">
        <f>(CUADRO1.2E!C17/CUADRO1.2E!C$8)*100</f>
        <v>16.408452473707531</v>
      </c>
      <c r="D15" s="131">
        <f>(CUADRO1.2E!D17/CUADRO1.2E!D$8)*100</f>
        <v>16.62450714911331</v>
      </c>
      <c r="E15" s="131">
        <f>(CUADRO1.2E!E17/CUADRO1.2E!E$8)*100</f>
        <v>17.008415537588018</v>
      </c>
      <c r="F15" s="131">
        <f>(CUADRO1.2E!F17/CUADRO1.2E!F$8)*100</f>
        <v>17.401568570450227</v>
      </c>
      <c r="G15" s="131">
        <f>(CUADRO1.2E!G17/CUADRO1.2E!G$8)*100</f>
        <v>17.33709849988724</v>
      </c>
      <c r="H15" s="131">
        <f>(CUADRO1.2E!H17/CUADRO1.2E!H$8)*100</f>
        <v>16.187187373360413</v>
      </c>
      <c r="I15" s="131">
        <f>(CUADRO1.2E!I17/CUADRO1.2E!I$8)*100</f>
        <v>16.53948675535101</v>
      </c>
      <c r="J15" s="131">
        <f>(CUADRO1.2E!J17/CUADRO1.2E!J$8)*100</f>
        <v>17.670573464772239</v>
      </c>
      <c r="K15" s="131">
        <f>(CUADRO1.2E!K17/CUADRO1.2E!K$8)*100</f>
        <v>18.566897302713727</v>
      </c>
      <c r="L15" s="131">
        <f>(CUADRO1.2E!L17/CUADRO1.2E!L$8)*100</f>
        <v>18.739454684510328</v>
      </c>
    </row>
    <row r="16" spans="1:13" s="8" customFormat="1" ht="37.5" customHeight="1">
      <c r="A16" s="127" t="s">
        <v>45</v>
      </c>
      <c r="B16" s="131">
        <f>(CUADRO1.2E!B18/CUADRO1.2E!B$8)*100</f>
        <v>4.5773196817721846</v>
      </c>
      <c r="C16" s="131">
        <f>(CUADRO1.2E!C18/CUADRO1.2E!C$8)*100</f>
        <v>4.5625153574474062</v>
      </c>
      <c r="D16" s="131">
        <f>(CUADRO1.2E!D18/CUADRO1.2E!D$8)*100</f>
        <v>4.6095995796364129</v>
      </c>
      <c r="E16" s="131">
        <f>(CUADRO1.2E!E18/CUADRO1.2E!E$8)*100</f>
        <v>4.8433023605214922</v>
      </c>
      <c r="F16" s="131">
        <f>(CUADRO1.2E!F18/CUADRO1.2E!F$8)*100</f>
        <v>4.8280269662187703</v>
      </c>
      <c r="G16" s="131">
        <f>(CUADRO1.2E!G18/CUADRO1.2E!G$8)*100</f>
        <v>4.5862257936048225</v>
      </c>
      <c r="H16" s="131">
        <f>(CUADRO1.2E!H18/CUADRO1.2E!H$8)*100</f>
        <v>4.4361099449303421</v>
      </c>
      <c r="I16" s="131">
        <f>(CUADRO1.2E!I18/CUADRO1.2E!I$8)*100</f>
        <v>4.5072697042520611</v>
      </c>
      <c r="J16" s="131">
        <f>(CUADRO1.2E!J18/CUADRO1.2E!J$8)*100</f>
        <v>4.5116591398208135</v>
      </c>
      <c r="K16" s="131">
        <f>(CUADRO1.2E!K18/CUADRO1.2E!K$8)*100</f>
        <v>4.6041137081079704</v>
      </c>
      <c r="L16" s="131">
        <f>(CUADRO1.2E!L18/CUADRO1.2E!L$8)*100</f>
        <v>4.660531179129066</v>
      </c>
    </row>
    <row r="17" spans="1:13" s="8" customFormat="1" ht="37.5" customHeight="1">
      <c r="A17" s="127" t="s">
        <v>48</v>
      </c>
      <c r="B17" s="131">
        <f>(CUADRO1.2E!B19/CUADRO1.2E!B$8)*100</f>
        <v>1.4325831521671388</v>
      </c>
      <c r="C17" s="131">
        <f>(CUADRO1.2E!C19/CUADRO1.2E!C$8)*100</f>
        <v>1.6952235928764567</v>
      </c>
      <c r="D17" s="131">
        <f>(CUADRO1.2E!D19/CUADRO1.2E!D$8)*100</f>
        <v>1.936192276055879</v>
      </c>
      <c r="E17" s="131">
        <f>(CUADRO1.2E!E19/CUADRO1.2E!E$8)*100</f>
        <v>2.0188728809970993</v>
      </c>
      <c r="F17" s="131">
        <f>(CUADRO1.2E!F19/CUADRO1.2E!F$8)*100</f>
        <v>2.2007795949483695</v>
      </c>
      <c r="G17" s="131">
        <f>(CUADRO1.2E!G19/CUADRO1.2E!G$8)*100</f>
        <v>2.2199421227020255</v>
      </c>
      <c r="H17" s="131">
        <f>(CUADRO1.2E!H19/CUADRO1.2E!H$8)*100</f>
        <v>2.347986857236648</v>
      </c>
      <c r="I17" s="131">
        <f>(CUADRO1.2E!I19/CUADRO1.2E!I$8)*100</f>
        <v>2.1047924940751805</v>
      </c>
      <c r="J17" s="131">
        <f>(CUADRO1.2E!J19/CUADRO1.2E!J$8)*100</f>
        <v>2.094146413904014</v>
      </c>
      <c r="K17" s="131">
        <f>(CUADRO1.2E!K19/CUADRO1.2E!K$8)*100</f>
        <v>2.1232761195655665</v>
      </c>
      <c r="L17" s="131">
        <f>(CUADRO1.2E!L19/CUADRO1.2E!L$8)*100</f>
        <v>2.1995697373413026</v>
      </c>
    </row>
    <row r="18" spans="1:13" s="8" customFormat="1" ht="37.5" customHeight="1">
      <c r="A18" s="127" t="s">
        <v>46</v>
      </c>
      <c r="B18" s="131">
        <f>(CUADRO1.2E!B20/CUADRO1.2E!B$8)*100</f>
        <v>1.2103956337141173</v>
      </c>
      <c r="C18" s="131">
        <f>(CUADRO1.2E!C20/CUADRO1.2E!C$8)*100</f>
        <v>1.3670493886777804</v>
      </c>
      <c r="D18" s="131">
        <f>(CUADRO1.2E!D20/CUADRO1.2E!D$8)*100</f>
        <v>1.4083404791624556</v>
      </c>
      <c r="E18" s="131">
        <f>(CUADRO1.2E!E20/CUADRO1.2E!E$8)*100</f>
        <v>1.5691259144290246</v>
      </c>
      <c r="F18" s="131">
        <f>(CUADRO1.2E!F20/CUADRO1.2E!F$8)*100</f>
        <v>1.7166721502833999</v>
      </c>
      <c r="G18" s="131">
        <f>(CUADRO1.2E!G20/CUADRO1.2E!G$8)*100</f>
        <v>2.097776350603116</v>
      </c>
      <c r="H18" s="131">
        <f>(CUADRO1.2E!H20/CUADRO1.2E!H$8)*100</f>
        <v>2.4158082800666154</v>
      </c>
      <c r="I18" s="131">
        <f>(CUADRO1.2E!I20/CUADRO1.2E!I$8)*100</f>
        <v>2.5190099881388774</v>
      </c>
      <c r="J18" s="131">
        <f>(CUADRO1.2E!J20/CUADRO1.2E!J$8)*100</f>
        <v>2.6884514599396487</v>
      </c>
      <c r="K18" s="131">
        <f>(CUADRO1.2E!K20/CUADRO1.2E!K$8)*100</f>
        <v>2.8671091442810144</v>
      </c>
      <c r="L18" s="131">
        <f>(CUADRO1.2E!L20/CUADRO1.2E!L$8)*100</f>
        <v>3.1059079343421812</v>
      </c>
    </row>
    <row r="19" spans="1:13" s="8" customFormat="1" ht="37.5" customHeight="1">
      <c r="A19" s="127" t="s">
        <v>47</v>
      </c>
      <c r="B19" s="131">
        <f>(CUADRO1.2E!B21/CUADRO1.2E!B$8)*100</f>
        <v>19.597758032759984</v>
      </c>
      <c r="C19" s="131">
        <f>(CUADRO1.2E!C21/CUADRO1.2E!C$8)*100</f>
        <v>19.443530306639783</v>
      </c>
      <c r="D19" s="131">
        <f>(CUADRO1.2E!D21/CUADRO1.2E!D$8)*100</f>
        <v>19.122737423589328</v>
      </c>
      <c r="E19" s="131">
        <f>(CUADRO1.2E!E21/CUADRO1.2E!E$8)*100</f>
        <v>18.862349692969989</v>
      </c>
      <c r="F19" s="131">
        <f>(CUADRO1.2E!F21/CUADRO1.2E!F$8)*100</f>
        <v>18.727643946839155</v>
      </c>
      <c r="G19" s="131">
        <f>(CUADRO1.2E!G21/CUADRO1.2E!G$8)*100</f>
        <v>19.100318387818284</v>
      </c>
      <c r="H19" s="131">
        <f>(CUADRO1.2E!H21/CUADRO1.2E!H$8)*100</f>
        <v>20.386940032008571</v>
      </c>
      <c r="I19" s="131">
        <f>(CUADRO1.2E!I21/CUADRO1.2E!I$8)*100</f>
        <v>19.54536119056862</v>
      </c>
      <c r="J19" s="131">
        <f>(CUADRO1.2E!J21/CUADRO1.2E!J$8)*100</f>
        <v>19.33582625675206</v>
      </c>
      <c r="K19" s="131">
        <f>(CUADRO1.2E!K21/CUADRO1.2E!K$8)*100</f>
        <v>19.037015402197365</v>
      </c>
      <c r="L19" s="131">
        <f>(CUADRO1.2E!L21/CUADRO1.2E!L$8)*100</f>
        <v>18.96977586701087</v>
      </c>
    </row>
    <row r="20" spans="1:13" s="8" customFormat="1" ht="37.5" customHeight="1">
      <c r="A20" s="127" t="s">
        <v>49</v>
      </c>
      <c r="B20" s="131">
        <f>(CUADRO1.2E!B22/CUADRO1.2E!B$8)*100</f>
        <v>1.1155606241335081</v>
      </c>
      <c r="C20" s="131">
        <f>(CUADRO1.2E!C22/CUADRO1.2E!C$8)*100</f>
        <v>1.0871211919612596</v>
      </c>
      <c r="D20" s="131">
        <f>(CUADRO1.2E!D22/CUADRO1.2E!D$8)*100</f>
        <v>1.0279755201967409</v>
      </c>
      <c r="E20" s="131">
        <f>(CUADRO1.2E!E22/CUADRO1.2E!E$8)*100</f>
        <v>1.0615146862894327</v>
      </c>
      <c r="F20" s="131">
        <f>(CUADRO1.2E!F22/CUADRO1.2E!F$8)*100</f>
        <v>1.0613553497866104</v>
      </c>
      <c r="G20" s="131">
        <f>(CUADRO1.2E!G22/CUADRO1.2E!G$8)*100</f>
        <v>1.1147479524833204</v>
      </c>
      <c r="H20" s="131">
        <f>(CUADRO1.2E!H22/CUADRO1.2E!H$8)*100</f>
        <v>1.156481040210914</v>
      </c>
      <c r="I20" s="131">
        <f>(CUADRO1.2E!I22/CUADRO1.2E!I$8)*100</f>
        <v>1.0686111467909278</v>
      </c>
      <c r="J20" s="131">
        <f>(CUADRO1.2E!J22/CUADRO1.2E!J$8)*100</f>
        <v>1.0881316526991427</v>
      </c>
      <c r="K20" s="131">
        <f>(CUADRO1.2E!K22/CUADRO1.2E!K$8)*100</f>
        <v>1.0848961945630968</v>
      </c>
      <c r="L20" s="131">
        <f>(CUADRO1.2E!L22/CUADRO1.2E!L$8)*100</f>
        <v>1.0832048864623518</v>
      </c>
    </row>
    <row r="21" spans="1:13" s="8" customFormat="1" ht="37.5" customHeight="1">
      <c r="A21" s="127" t="s">
        <v>275</v>
      </c>
      <c r="B21" s="159">
        <f>(CUADRO1.2E!B23/CUADRO1.2E!B$8)*100</f>
        <v>0.15941791145381284</v>
      </c>
      <c r="C21" s="159">
        <f>(CUADRO1.2E!C23/CUADRO1.2E!C$8)*100</f>
        <v>0.1546421656980202</v>
      </c>
      <c r="D21" s="159">
        <f>(CUADRO1.2E!D23/CUADRO1.2E!D$8)*100</f>
        <v>0.15260281666708597</v>
      </c>
      <c r="E21" s="159">
        <f>(CUADRO1.2E!E23/CUADRO1.2E!E$8)*100</f>
        <v>0.15246933740071159</v>
      </c>
      <c r="F21" s="159">
        <f>(CUADRO1.2E!F23/CUADRO1.2E!F$8)*100</f>
        <v>0.14944836363882233</v>
      </c>
      <c r="G21" s="159">
        <f>(CUADRO1.2E!G23/CUADRO1.2E!G$8)*100</f>
        <v>0.15135507677717841</v>
      </c>
      <c r="H21" s="159">
        <f>(CUADRO1.2E!H23/CUADRO1.2E!H$8)*100</f>
        <v>0.14533897572177001</v>
      </c>
      <c r="I21" s="159">
        <f>(CUADRO1.2E!I23/CUADRO1.2E!I$8)*100</f>
        <v>0.1399580852545767</v>
      </c>
      <c r="J21" s="159">
        <f>(CUADRO1.2E!J23/CUADRO1.2E!J$8)*100</f>
        <v>0.14289718235837781</v>
      </c>
      <c r="K21" s="159">
        <f>(CUADRO1.2E!K23/CUADRO1.2E!K$8)*100</f>
        <v>0.14382078263106848</v>
      </c>
      <c r="L21" s="159">
        <f>(CUADRO1.2E!L23/CUADRO1.2E!L$8)*100</f>
        <v>0.13933974177908406</v>
      </c>
    </row>
    <row r="22" spans="1:13" s="8" customFormat="1" ht="31.5">
      <c r="A22" s="127" t="s">
        <v>51</v>
      </c>
      <c r="B22" s="131">
        <f>(CUADRO1.2E!B24/CUADRO1.2E!B$8)*100</f>
        <v>1.7629336652354906</v>
      </c>
      <c r="C22" s="131">
        <f>(CUADRO1.2E!C24/CUADRO1.2E!C$8)*100</f>
        <v>1.7774090976879628</v>
      </c>
      <c r="D22" s="131">
        <f>(CUADRO1.2E!D24/CUADRO1.2E!D$8)*100</f>
        <v>1.7596347006341304</v>
      </c>
      <c r="E22" s="131">
        <f>(CUADRO1.2E!E24/CUADRO1.2E!E$8)*100</f>
        <v>1.7966559505619355</v>
      </c>
      <c r="F22" s="131">
        <f>(CUADRO1.2E!F24/CUADRO1.2E!F$8)*100</f>
        <v>1.8275730668598142</v>
      </c>
      <c r="G22" s="131">
        <f>(CUADRO1.2E!G24/CUADRO1.2E!G$8)*100</f>
        <v>1.9214504769237479</v>
      </c>
      <c r="H22" s="131">
        <f>(CUADRO1.2E!H24/CUADRO1.2E!H$8)*100</f>
        <v>1.8173365772969019</v>
      </c>
      <c r="I22" s="131">
        <f>(CUADRO1.2E!I24/CUADRO1.2E!I$8)*100</f>
        <v>1.7431075498780628</v>
      </c>
      <c r="J22" s="131">
        <f>(CUADRO1.2E!J24/CUADRO1.2E!J$8)*100</f>
        <v>1.8189159255879779</v>
      </c>
      <c r="K22" s="131">
        <f>(CUADRO1.2E!K24/CUADRO1.2E!K$8)*100</f>
        <v>1.8267375752818944</v>
      </c>
      <c r="L22" s="131">
        <f>(CUADRO1.2E!L24/CUADRO1.2E!L$8)*100</f>
        <v>1.8797603786114301</v>
      </c>
    </row>
    <row r="23" spans="1:13" s="8" customFormat="1" ht="37.5" customHeight="1">
      <c r="A23" s="127" t="s">
        <v>52</v>
      </c>
      <c r="B23" s="131">
        <f>(CUADRO1.2E!B25/CUADRO1.2E!B$8)*100</f>
        <v>4.7836540325282364</v>
      </c>
      <c r="C23" s="131">
        <f>(CUADRO1.2E!C25/CUADRO1.2E!C$8)*100</f>
        <v>4.694472973442994</v>
      </c>
      <c r="D23" s="131">
        <f>(CUADRO1.2E!D25/CUADRO1.2E!D$8)*100</f>
        <v>4.6818819006841066</v>
      </c>
      <c r="E23" s="131">
        <f>(CUADRO1.2E!E25/CUADRO1.2E!E$8)*100</f>
        <v>4.592196975087151</v>
      </c>
      <c r="F23" s="131">
        <f>(CUADRO1.2E!F25/CUADRO1.2E!F$8)*100</f>
        <v>4.4269513500869886</v>
      </c>
      <c r="G23" s="131">
        <f>(CUADRO1.2E!G25/CUADRO1.2E!G$8)*100</f>
        <v>4.3688321612306158</v>
      </c>
      <c r="H23" s="131">
        <f>(CUADRO1.2E!H25/CUADRO1.2E!H$8)*100</f>
        <v>4.5202062353632115</v>
      </c>
      <c r="I23" s="131">
        <f>(CUADRO1.2E!I25/CUADRO1.2E!I$8)*100</f>
        <v>4.2722406979325074</v>
      </c>
      <c r="J23" s="131">
        <f>(CUADRO1.2E!J25/CUADRO1.2E!J$8)*100</f>
        <v>4.223679503221299</v>
      </c>
      <c r="K23" s="131">
        <f>(CUADRO1.2E!K25/CUADRO1.2E!K$8)*100</f>
        <v>4.2119935153226251</v>
      </c>
      <c r="L23" s="131">
        <f>(CUADRO1.2E!L25/CUADRO1.2E!L$8)*100</f>
        <v>4.1888053357705024</v>
      </c>
    </row>
    <row r="24" spans="1:13" s="8" customFormat="1" ht="37.5" customHeight="1">
      <c r="A24" s="127" t="s">
        <v>53</v>
      </c>
      <c r="B24" s="131">
        <f>(CUADRO1.2E!B26/CUADRO1.2E!B$8)*100</f>
        <v>2.0627057979890036</v>
      </c>
      <c r="C24" s="131">
        <f>(CUADRO1.2E!C26/CUADRO1.2E!C$8)*100</f>
        <v>1.9609178282111273</v>
      </c>
      <c r="D24" s="131">
        <f>(CUADRO1.2E!D26/CUADRO1.2E!D$8)*100</f>
        <v>2.0090887451409007</v>
      </c>
      <c r="E24" s="131">
        <f>(CUADRO1.2E!E26/CUADRO1.2E!E$8)*100</f>
        <v>2.0237198185119021</v>
      </c>
      <c r="F24" s="131">
        <f>(CUADRO1.2E!F26/CUADRO1.2E!F$8)*100</f>
        <v>1.9629323826276479</v>
      </c>
      <c r="G24" s="131">
        <f>(CUADRO1.2E!G26/CUADRO1.2E!G$8)*100</f>
        <v>1.9784276733989299</v>
      </c>
      <c r="H24" s="131">
        <f>(CUADRO1.2E!H26/CUADRO1.2E!H$8)*100</f>
        <v>2.1955906346533771</v>
      </c>
      <c r="I24" s="131">
        <f>(CUADRO1.2E!I26/CUADRO1.2E!I$8)*100</f>
        <v>2.1088443732473885</v>
      </c>
      <c r="J24" s="131">
        <f>(CUADRO1.2E!J26/CUADRO1.2E!J$8)*100</f>
        <v>2.0775921370563504</v>
      </c>
      <c r="K24" s="131">
        <f>(CUADRO1.2E!K26/CUADRO1.2E!K$8)*100</f>
        <v>2.0440806823984805</v>
      </c>
      <c r="L24" s="131">
        <f>(CUADRO1.2E!L26/CUADRO1.2E!L$8)*100</f>
        <v>2.0671111892114391</v>
      </c>
    </row>
    <row r="25" spans="1:13" s="8" customFormat="1" ht="37.5" customHeight="1">
      <c r="A25" s="127" t="s">
        <v>54</v>
      </c>
      <c r="B25" s="159">
        <f>(CUADRO1.2E!B27/CUADRO1.2E!B$8)*100</f>
        <v>0.32962758220723215</v>
      </c>
      <c r="C25" s="159">
        <f>(CUADRO1.2E!C27/CUADRO1.2E!C$8)*100</f>
        <v>0.32444734696476646</v>
      </c>
      <c r="D25" s="159">
        <f>(CUADRO1.2E!D27/CUADRO1.2E!D$8)*100</f>
        <v>0.31027981788931236</v>
      </c>
      <c r="E25" s="159">
        <f>(CUADRO1.2E!E27/CUADRO1.2E!E$8)*100</f>
        <v>0.31384970776820248</v>
      </c>
      <c r="F25" s="159">
        <f>(CUADRO1.2E!F27/CUADRO1.2E!F$8)*100</f>
        <v>0.31703488026963339</v>
      </c>
      <c r="G25" s="159">
        <f>(CUADRO1.2E!G27/CUADRO1.2E!G$8)*100</f>
        <v>0.31603006608083045</v>
      </c>
      <c r="H25" s="159">
        <f>(CUADRO1.2E!H27/CUADRO1.2E!H$8)*100</f>
        <v>0.31708755075138728</v>
      </c>
      <c r="I25" s="159">
        <f>(CUADRO1.2E!I27/CUADRO1.2E!I$8)*100</f>
        <v>0.31582997588919831</v>
      </c>
      <c r="J25" s="159">
        <f>(CUADRO1.2E!J27/CUADRO1.2E!J$8)*100</f>
        <v>0.302303631256504</v>
      </c>
      <c r="K25" s="159">
        <f>(CUADRO1.2E!K27/CUADRO1.2E!K$8)*100</f>
        <v>0.30045426572134681</v>
      </c>
      <c r="L25" s="159">
        <f>(CUADRO1.2E!L27/CUADRO1.2E!L$8)*100</f>
        <v>0.30650710870166353</v>
      </c>
    </row>
    <row r="26" spans="1:13" s="8" customFormat="1" ht="37.5" customHeight="1">
      <c r="A26" s="127" t="s">
        <v>55</v>
      </c>
      <c r="B26" s="131">
        <f>(CUADRO1.2E!B28/CUADRO1.2E!B$8)*100</f>
        <v>1.3411297769000159</v>
      </c>
      <c r="C26" s="131">
        <f>(CUADRO1.2E!C28/CUADRO1.2E!C$8)*100</f>
        <v>1.2722760809673246</v>
      </c>
      <c r="D26" s="131">
        <f>(CUADRO1.2E!D28/CUADRO1.2E!D$8)*100</f>
        <v>1.2083128957583837</v>
      </c>
      <c r="E26" s="131">
        <f>(CUADRO1.2E!E28/CUADRO1.2E!E$8)*100</f>
        <v>1.3095428340893911</v>
      </c>
      <c r="F26" s="131">
        <f>(CUADRO1.2E!F28/CUADRO1.2E!F$8)*100</f>
        <v>1.4058574770763219</v>
      </c>
      <c r="G26" s="131">
        <f>(CUADRO1.2E!G28/CUADRO1.2E!G$8)*100</f>
        <v>1.38105368380201</v>
      </c>
      <c r="H26" s="131">
        <f>(CUADRO1.2E!H28/CUADRO1.2E!H$8)*100</f>
        <v>1.2464925671611342</v>
      </c>
      <c r="I26" s="131">
        <f>(CUADRO1.2E!I28/CUADRO1.2E!I$8)*100</f>
        <v>1.0906797492661704</v>
      </c>
      <c r="J26" s="131">
        <f>(CUADRO1.2E!J28/CUADRO1.2E!J$8)*100</f>
        <v>1.1316939147081972</v>
      </c>
      <c r="K26" s="131">
        <f>(CUADRO1.2E!K28/CUADRO1.2E!K$8)*100</f>
        <v>1.0759157898432949</v>
      </c>
      <c r="L26" s="131">
        <f>(CUADRO1.2E!L28/CUADRO1.2E!L$8)*100</f>
        <v>1.0806076627490879</v>
      </c>
    </row>
    <row r="27" spans="1:13" s="8" customFormat="1" ht="37.5" customHeight="1">
      <c r="A27" s="127" t="s">
        <v>62</v>
      </c>
      <c r="B27" s="131">
        <f>(CUADRO1.2E!B29/CUADRO1.2E!B$8)*100</f>
        <v>2.6510799395179911</v>
      </c>
      <c r="C27" s="131">
        <f>(CUADRO1.2E!C29/CUADRO1.2E!C$8)*100</f>
        <v>2.5186919106982493</v>
      </c>
      <c r="D27" s="131">
        <f>(CUADRO1.2E!D29/CUADRO1.2E!D$8)*100</f>
        <v>2.6118996467586255</v>
      </c>
      <c r="E27" s="131">
        <f>(CUADRO1.2E!E29/CUADRO1.2E!E$8)*100</f>
        <v>2.7046852267333152</v>
      </c>
      <c r="F27" s="131">
        <f>(CUADRO1.2E!F29/CUADRO1.2E!F$8)*100</f>
        <v>2.5899875186741066</v>
      </c>
      <c r="G27" s="131">
        <f>(CUADRO1.2E!G29/CUADRO1.2E!G$8)*100</f>
        <v>2.6030019427306406</v>
      </c>
      <c r="H27" s="131">
        <f>(CUADRO1.2E!H29/CUADRO1.2E!H$8)*100</f>
        <v>2.7828543093124094</v>
      </c>
      <c r="I27" s="131">
        <f>(CUADRO1.2E!I29/CUADRO1.2E!I$8)*100</f>
        <v>2.6266918060474613</v>
      </c>
      <c r="J27" s="131">
        <f>(CUADRO1.2E!J29/CUADRO1.2E!J$8)*100</f>
        <v>2.634330379831145</v>
      </c>
      <c r="K27" s="131">
        <f>(CUADRO1.2E!K29/CUADRO1.2E!K$8)*100</f>
        <v>2.6136070267438161</v>
      </c>
      <c r="L27" s="131">
        <f>(CUADRO1.2E!L29/CUADRO1.2E!L$8)*100</f>
        <v>2.6250041972510889</v>
      </c>
    </row>
    <row r="28" spans="1:13" s="8" customFormat="1" ht="37.5" customHeight="1">
      <c r="A28" s="127" t="s">
        <v>63</v>
      </c>
      <c r="B28" s="131">
        <f>(CUADRO1.2E!B30/CUADRO1.2E!B$8)*100</f>
        <v>4.200942979548576</v>
      </c>
      <c r="C28" s="131">
        <f>(CUADRO1.2E!C30/CUADRO1.2E!C$8)*100</f>
        <v>4.1068719953625958</v>
      </c>
      <c r="D28" s="131">
        <f>(CUADRO1.2E!D30/CUADRO1.2E!D$8)*100</f>
        <v>4.0126680697390951</v>
      </c>
      <c r="E28" s="131">
        <f>(CUADRO1.2E!E30/CUADRO1.2E!E$8)*100</f>
        <v>3.8999095718544927</v>
      </c>
      <c r="F28" s="131">
        <f>(CUADRO1.2E!F30/CUADRO1.2E!F$8)*100</f>
        <v>3.8853005329367472</v>
      </c>
      <c r="G28" s="131">
        <f>(CUADRO1.2E!G30/CUADRO1.2E!G$8)*100</f>
        <v>3.9451644167935958</v>
      </c>
      <c r="H28" s="131">
        <f>(CUADRO1.2E!H30/CUADRO1.2E!H$8)*100</f>
        <v>4.0764932513936198</v>
      </c>
      <c r="I28" s="131">
        <f>(CUADRO1.2E!I30/CUADRO1.2E!I$8)*100</f>
        <v>3.8662361959868745</v>
      </c>
      <c r="J28" s="131">
        <f>(CUADRO1.2E!J30/CUADRO1.2E!J$8)*100</f>
        <v>3.6665222787802536</v>
      </c>
      <c r="K28" s="131">
        <f>(CUADRO1.2E!K30/CUADRO1.2E!K$8)*100</f>
        <v>3.6169013244434756</v>
      </c>
      <c r="L28" s="131">
        <f>(CUADRO1.2E!L30/CUADRO1.2E!L$8)*100</f>
        <v>3.564873417900011</v>
      </c>
    </row>
    <row r="29" spans="1:13" s="8" customFormat="1" ht="37.5" customHeight="1">
      <c r="A29" s="128" t="s">
        <v>58</v>
      </c>
      <c r="B29" s="132">
        <f>(CUADRO1.2E!B31/CUADRO1.2E!B$8)*100</f>
        <v>2.5709866577588425</v>
      </c>
      <c r="C29" s="132">
        <f>(CUADRO1.2E!C31/CUADRO1.2E!C$8)*100</f>
        <v>2.5691644944858485</v>
      </c>
      <c r="D29" s="132">
        <f>(CUADRO1.2E!D31/CUADRO1.2E!D$8)*100</f>
        <v>2.5716337996009577</v>
      </c>
      <c r="E29" s="132">
        <f>(CUADRO1.2E!E31/CUADRO1.2E!E$8)*100</f>
        <v>2.5717846414697032</v>
      </c>
      <c r="F29" s="132">
        <f>(CUADRO1.2E!F31/CUADRO1.2E!F$8)*100</f>
        <v>2.5741251362708719</v>
      </c>
      <c r="G29" s="132">
        <f>(CUADRO1.2E!G31/CUADRO1.2E!G$8)*100</f>
        <v>2.5754060230111304</v>
      </c>
      <c r="H29" s="132">
        <f>(CUADRO1.2E!H31/CUADRO1.2E!H$8)*100</f>
        <v>2.5752543002356152</v>
      </c>
      <c r="I29" s="132">
        <f>(CUADRO1.2E!I31/CUADRO1.2E!I$8)*100</f>
        <v>2.5776901295041896</v>
      </c>
      <c r="J29" s="132">
        <f>(CUADRO1.2E!J31/CUADRO1.2E!J$8)*100</f>
        <v>2.5770772359686682</v>
      </c>
      <c r="K29" s="132">
        <f>(CUADRO1.2E!K31/CUADRO1.2E!K$8)*100</f>
        <v>2.5788262502955854</v>
      </c>
      <c r="L29" s="132">
        <f>(CUADRO1.2E!L31/CUADRO1.2E!L$8)*100</f>
        <v>2.582991083044186</v>
      </c>
      <c r="M29" s="8" t="s">
        <v>80</v>
      </c>
    </row>
    <row r="30" spans="1:13" ht="12.75" customHeight="1">
      <c r="A30" s="78" t="s">
        <v>7</v>
      </c>
      <c r="B30" s="80"/>
      <c r="C30" s="80"/>
      <c r="D30" s="80"/>
      <c r="E30" s="80"/>
      <c r="F30" s="80"/>
      <c r="G30" s="80"/>
      <c r="H30" s="80"/>
      <c r="I30" s="80"/>
      <c r="J30" s="80"/>
      <c r="K30" s="80"/>
      <c r="L30" s="80"/>
      <c r="M30"/>
    </row>
    <row r="31" spans="1:13" ht="12" customHeight="1">
      <c r="A31" s="79" t="s">
        <v>256</v>
      </c>
      <c r="B31" s="80"/>
      <c r="C31" s="80"/>
      <c r="D31" s="80"/>
      <c r="E31" s="80"/>
      <c r="F31" s="80"/>
      <c r="G31" s="80"/>
      <c r="H31" s="80"/>
      <c r="I31" s="80"/>
      <c r="J31" s="80"/>
      <c r="K31" s="80"/>
      <c r="L31" s="80"/>
      <c r="M31"/>
    </row>
    <row r="32" spans="1:13">
      <c r="M32"/>
    </row>
    <row r="33" spans="13:13">
      <c r="M33"/>
    </row>
    <row r="34" spans="13:13">
      <c r="M34"/>
    </row>
    <row r="35" spans="13:13">
      <c r="M35"/>
    </row>
    <row r="36" spans="13:13">
      <c r="M36"/>
    </row>
  </sheetData>
  <mergeCells count="1">
    <mergeCell ref="K1:L1"/>
  </mergeCells>
  <phoneticPr fontId="0" type="noConversion"/>
  <printOptions horizontalCentered="1"/>
  <pageMargins left="0.39370078740157483" right="0.39370078740157483" top="0.55118110236220474" bottom="0.59055118110236227" header="0" footer="0.39370078740157483"/>
  <pageSetup scale="51" orientation="landscape" r:id="rId1"/>
  <headerFooter alignWithMargins="0">
    <oddHeader xml:space="preserve">&amp;C
</oddHeader>
    <oddFooter>&amp;R&amp;"Gotham Medium,Normal"&amp;13 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0:H41"/>
  <sheetViews>
    <sheetView view="pageBreakPreview" topLeftCell="A6" zoomScale="60" zoomScaleNormal="100" workbookViewId="0">
      <selection activeCell="Q46" sqref="Q46"/>
    </sheetView>
  </sheetViews>
  <sheetFormatPr baseColWidth="10" defaultRowHeight="12.75"/>
  <sheetData>
    <row r="20" spans="1:8" ht="18">
      <c r="A20" s="107"/>
      <c r="B20" s="107"/>
      <c r="C20" s="107"/>
      <c r="D20" s="107"/>
      <c r="E20" s="107"/>
      <c r="F20" s="107"/>
      <c r="G20" s="107"/>
      <c r="H20" s="107"/>
    </row>
    <row r="21" spans="1:8" ht="19.5">
      <c r="A21" s="166"/>
      <c r="B21" s="166"/>
      <c r="C21" s="166"/>
      <c r="D21" s="166"/>
      <c r="E21" s="166"/>
      <c r="F21" s="166"/>
      <c r="G21" s="166"/>
      <c r="H21" s="107"/>
    </row>
    <row r="22" spans="1:8" ht="19.5">
      <c r="A22" s="166"/>
      <c r="B22" s="166"/>
      <c r="C22" s="166"/>
      <c r="D22" s="166"/>
      <c r="E22" s="166"/>
      <c r="F22" s="166"/>
      <c r="G22" s="166"/>
      <c r="H22" s="107"/>
    </row>
    <row r="23" spans="1:8" ht="19.5">
      <c r="A23" s="167" t="s">
        <v>82</v>
      </c>
      <c r="B23" s="166"/>
      <c r="C23" s="166"/>
      <c r="D23" s="166"/>
      <c r="E23" s="166"/>
      <c r="F23" s="166"/>
      <c r="G23" s="166"/>
      <c r="H23" s="107"/>
    </row>
    <row r="24" spans="1:8" ht="19.5">
      <c r="A24" s="167" t="s">
        <v>83</v>
      </c>
      <c r="B24" s="166"/>
      <c r="C24" s="166"/>
      <c r="D24" s="166"/>
      <c r="E24" s="166"/>
      <c r="F24" s="166"/>
      <c r="G24" s="166"/>
      <c r="H24" s="107"/>
    </row>
    <row r="25" spans="1:8" ht="19.5">
      <c r="A25" s="166"/>
      <c r="B25" s="166"/>
      <c r="C25" s="166"/>
      <c r="D25" s="166"/>
      <c r="E25" s="166"/>
      <c r="F25" s="166"/>
      <c r="G25" s="166"/>
      <c r="H25" s="107"/>
    </row>
    <row r="26" spans="1:8" ht="19.5">
      <c r="A26" s="167" t="s">
        <v>271</v>
      </c>
      <c r="B26" s="166"/>
      <c r="C26" s="166"/>
      <c r="D26" s="166"/>
      <c r="E26" s="166"/>
      <c r="F26" s="166"/>
      <c r="G26" s="166"/>
      <c r="H26" s="107"/>
    </row>
    <row r="27" spans="1:8" ht="19.5">
      <c r="A27" s="167" t="s">
        <v>84</v>
      </c>
      <c r="B27" s="166"/>
      <c r="C27" s="166"/>
      <c r="D27" s="166"/>
      <c r="E27" s="166"/>
      <c r="F27" s="166"/>
      <c r="G27" s="166"/>
      <c r="H27" s="107"/>
    </row>
    <row r="28" spans="1:8" ht="19.5">
      <c r="A28" s="167" t="s">
        <v>85</v>
      </c>
      <c r="B28" s="166"/>
      <c r="C28" s="166"/>
      <c r="D28" s="166"/>
      <c r="E28" s="166"/>
      <c r="F28" s="166"/>
      <c r="G28" s="166"/>
      <c r="H28" s="107"/>
    </row>
    <row r="29" spans="1:8" ht="19.5">
      <c r="A29" s="167" t="s">
        <v>86</v>
      </c>
      <c r="B29" s="166"/>
      <c r="C29" s="166"/>
      <c r="D29" s="166"/>
      <c r="E29" s="166"/>
      <c r="F29" s="166"/>
      <c r="G29" s="166"/>
      <c r="H29" s="107"/>
    </row>
    <row r="30" spans="1:8" ht="19.5">
      <c r="A30" s="167" t="s">
        <v>88</v>
      </c>
      <c r="B30" s="166"/>
      <c r="C30" s="166"/>
      <c r="D30" s="166"/>
      <c r="E30" s="166"/>
      <c r="F30" s="166"/>
      <c r="G30" s="166"/>
      <c r="H30" s="107"/>
    </row>
    <row r="31" spans="1:8" ht="19.5">
      <c r="A31" s="167" t="s">
        <v>87</v>
      </c>
      <c r="B31" s="166"/>
      <c r="C31" s="166"/>
      <c r="D31" s="166"/>
      <c r="E31" s="166"/>
      <c r="F31" s="166"/>
      <c r="G31" s="166"/>
      <c r="H31" s="107"/>
    </row>
    <row r="32" spans="1:8" ht="19.5">
      <c r="A32" s="166"/>
      <c r="B32" s="166"/>
      <c r="C32" s="166"/>
      <c r="D32" s="166"/>
      <c r="E32" s="166"/>
      <c r="F32" s="166"/>
      <c r="G32" s="166"/>
      <c r="H32" s="107"/>
    </row>
    <row r="33" spans="1:8" ht="19.5">
      <c r="A33" s="166" t="s">
        <v>89</v>
      </c>
      <c r="B33" s="166"/>
      <c r="C33" s="166"/>
      <c r="D33" s="166"/>
      <c r="E33" s="166"/>
      <c r="F33" s="166"/>
      <c r="G33" s="166"/>
      <c r="H33" s="107"/>
    </row>
    <row r="34" spans="1:8" ht="19.5">
      <c r="A34" s="166" t="s">
        <v>90</v>
      </c>
      <c r="B34" s="166"/>
      <c r="C34" s="166"/>
      <c r="D34" s="166"/>
      <c r="E34" s="166"/>
      <c r="F34" s="166"/>
      <c r="G34" s="166"/>
      <c r="H34" s="107"/>
    </row>
    <row r="35" spans="1:8" ht="19.5">
      <c r="A35" s="166" t="s">
        <v>91</v>
      </c>
      <c r="B35" s="166"/>
      <c r="C35" s="166"/>
      <c r="D35" s="166"/>
      <c r="E35" s="166"/>
      <c r="F35" s="166"/>
      <c r="G35" s="166"/>
      <c r="H35" s="107"/>
    </row>
    <row r="36" spans="1:8" ht="19.5">
      <c r="A36" s="166" t="s">
        <v>92</v>
      </c>
      <c r="B36" s="166"/>
      <c r="C36" s="166"/>
      <c r="D36" s="166"/>
      <c r="E36" s="166"/>
      <c r="F36" s="166"/>
      <c r="G36" s="166"/>
      <c r="H36" s="107"/>
    </row>
    <row r="37" spans="1:8" ht="19.5">
      <c r="A37" s="168" t="s">
        <v>93</v>
      </c>
      <c r="B37" s="166"/>
      <c r="C37" s="166"/>
      <c r="D37" s="166"/>
      <c r="E37" s="166"/>
      <c r="F37" s="166"/>
      <c r="G37" s="166"/>
      <c r="H37" s="107"/>
    </row>
    <row r="38" spans="1:8" ht="19.5">
      <c r="A38" s="166"/>
      <c r="B38" s="166"/>
      <c r="C38" s="166"/>
      <c r="D38" s="166"/>
      <c r="E38" s="166"/>
      <c r="F38" s="166"/>
      <c r="G38" s="166"/>
      <c r="H38" s="107"/>
    </row>
    <row r="39" spans="1:8" ht="19.5">
      <c r="A39" s="166" t="s">
        <v>94</v>
      </c>
      <c r="B39" s="166"/>
      <c r="C39" s="166"/>
      <c r="D39" s="166"/>
      <c r="E39" s="166"/>
      <c r="F39" s="166"/>
      <c r="G39" s="166"/>
      <c r="H39" s="107"/>
    </row>
    <row r="40" spans="1:8" ht="19.5">
      <c r="A40" s="166" t="s">
        <v>95</v>
      </c>
      <c r="B40" s="166"/>
      <c r="C40" s="166"/>
      <c r="D40" s="166"/>
      <c r="E40" s="166"/>
      <c r="F40" s="166"/>
      <c r="G40" s="166"/>
      <c r="H40" s="107"/>
    </row>
    <row r="41" spans="1:8" ht="19.5">
      <c r="A41" s="166" t="s">
        <v>96</v>
      </c>
      <c r="B41" s="166"/>
      <c r="C41" s="166"/>
      <c r="D41" s="166"/>
      <c r="E41" s="166"/>
      <c r="F41" s="166"/>
      <c r="G41" s="166"/>
      <c r="H41" s="107"/>
    </row>
  </sheetData>
  <hyperlinks>
    <hyperlink ref="A37" r:id="rId1"/>
  </hyperlinks>
  <pageMargins left="0.7" right="0.7" top="0.75" bottom="0.75" header="0.3" footer="0.3"/>
  <pageSetup scale="77"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6"/>
  <sheetViews>
    <sheetView view="pageBreakPreview" zoomScaleNormal="100" zoomScaleSheetLayoutView="100" workbookViewId="0">
      <selection activeCell="A3" sqref="A3:J3"/>
    </sheetView>
  </sheetViews>
  <sheetFormatPr baseColWidth="10" defaultRowHeight="12.75"/>
  <cols>
    <col min="1" max="10" width="16" customWidth="1"/>
  </cols>
  <sheetData>
    <row r="1" spans="1:11" ht="15.75">
      <c r="A1" s="197" t="s">
        <v>258</v>
      </c>
      <c r="B1" s="197"/>
      <c r="C1" s="197"/>
      <c r="D1" s="197"/>
      <c r="E1" s="197"/>
      <c r="F1" s="197"/>
      <c r="G1" s="197"/>
      <c r="H1" s="197"/>
      <c r="I1" s="197"/>
      <c r="J1" s="197"/>
      <c r="K1" s="54"/>
    </row>
    <row r="2" spans="1:11" ht="15.75">
      <c r="A2" s="198" t="s">
        <v>77</v>
      </c>
      <c r="B2" s="198"/>
      <c r="C2" s="198"/>
      <c r="D2" s="198"/>
      <c r="E2" s="198"/>
      <c r="F2" s="198"/>
      <c r="G2" s="198"/>
      <c r="H2" s="198"/>
      <c r="I2" s="198"/>
      <c r="J2" s="198"/>
    </row>
    <row r="3" spans="1:11" ht="15">
      <c r="A3" s="199" t="s">
        <v>3</v>
      </c>
      <c r="B3" s="199"/>
      <c r="C3" s="199"/>
      <c r="D3" s="199"/>
      <c r="E3" s="199"/>
      <c r="F3" s="199"/>
      <c r="G3" s="199"/>
      <c r="H3" s="199"/>
      <c r="I3" s="199"/>
      <c r="J3" s="199"/>
    </row>
    <row r="36" spans="1:10">
      <c r="A36" s="87" t="s">
        <v>21</v>
      </c>
      <c r="B36" s="88"/>
      <c r="C36" s="88"/>
      <c r="D36" s="88"/>
      <c r="E36" s="88"/>
      <c r="F36" s="88"/>
      <c r="G36" s="88"/>
      <c r="H36" s="88"/>
      <c r="I36" s="88"/>
      <c r="J36" s="88"/>
    </row>
  </sheetData>
  <mergeCells count="3">
    <mergeCell ref="A1:J1"/>
    <mergeCell ref="A2:J2"/>
    <mergeCell ref="A3:J3"/>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26</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5"/>
  <sheetViews>
    <sheetView view="pageBreakPreview" zoomScale="75" zoomScaleNormal="100" zoomScaleSheetLayoutView="75" workbookViewId="0">
      <selection activeCell="L1" sqref="L1"/>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215</v>
      </c>
      <c r="B1" s="200"/>
      <c r="C1" s="200"/>
      <c r="D1" s="200"/>
      <c r="E1" s="200"/>
      <c r="F1" s="200"/>
      <c r="G1" s="200"/>
      <c r="H1" s="200"/>
      <c r="I1" s="48"/>
      <c r="J1" s="48"/>
      <c r="K1" s="48"/>
    </row>
    <row r="2" spans="1:12" s="4" customFormat="1" ht="39.75" customHeight="1">
      <c r="A2" s="200"/>
      <c r="B2" s="200"/>
      <c r="C2" s="200"/>
      <c r="D2" s="200"/>
      <c r="E2" s="200"/>
      <c r="F2" s="200"/>
      <c r="G2" s="200"/>
      <c r="H2" s="200"/>
      <c r="I2" s="49"/>
      <c r="J2" s="33"/>
      <c r="K2" s="49"/>
      <c r="L2" s="49"/>
    </row>
    <row r="3" spans="1:12" s="4" customFormat="1" ht="7.5" customHeight="1">
      <c r="A3" s="15"/>
      <c r="I3" s="16"/>
    </row>
    <row r="4" spans="1:12" ht="7.5" customHeight="1">
      <c r="A4" s="5"/>
      <c r="B4" s="6"/>
      <c r="C4" s="6"/>
      <c r="D4" s="6"/>
      <c r="E4" s="6"/>
      <c r="F4" s="6"/>
      <c r="G4" s="6"/>
      <c r="H4" s="6"/>
      <c r="I4" s="5"/>
    </row>
    <row r="5" spans="1:12" ht="23.25" customHeight="1">
      <c r="A5" s="18"/>
      <c r="B5" s="28"/>
      <c r="C5" s="28"/>
      <c r="D5" s="28"/>
      <c r="E5" s="28"/>
      <c r="F5" s="35"/>
      <c r="G5" s="35"/>
      <c r="H5" s="35"/>
      <c r="I5" s="35"/>
      <c r="J5" s="35"/>
      <c r="K5" s="35"/>
      <c r="L5" s="35"/>
    </row>
    <row r="6" spans="1:12" ht="6" customHeight="1">
      <c r="A6" s="17"/>
      <c r="B6" s="36"/>
      <c r="C6" s="36"/>
      <c r="D6" s="36"/>
      <c r="E6" s="36"/>
      <c r="F6" s="36"/>
      <c r="G6" s="36"/>
      <c r="H6" s="36"/>
      <c r="I6" s="36"/>
      <c r="J6" s="37"/>
      <c r="K6" s="37"/>
      <c r="L6" s="37"/>
    </row>
    <row r="7" spans="1:12" ht="6" customHeight="1">
      <c r="A7" s="17"/>
      <c r="B7" s="29"/>
      <c r="C7" s="29"/>
      <c r="D7" s="29"/>
      <c r="E7" s="29"/>
      <c r="F7" s="36"/>
      <c r="G7" s="36"/>
      <c r="H7" s="36"/>
      <c r="I7" s="36"/>
      <c r="J7" s="37"/>
      <c r="K7" s="37"/>
      <c r="L7" s="37"/>
    </row>
    <row r="8" spans="1:12" s="8" customFormat="1" ht="12" customHeight="1">
      <c r="A8" s="7"/>
      <c r="B8" s="30"/>
      <c r="C8" s="30"/>
      <c r="D8" s="30"/>
      <c r="E8" s="30"/>
      <c r="F8" s="31"/>
      <c r="G8" s="31"/>
      <c r="H8" s="31"/>
      <c r="I8" s="31"/>
      <c r="J8" s="31"/>
      <c r="K8" s="31"/>
      <c r="L8" s="31"/>
    </row>
    <row r="9" spans="1:12" s="8" customFormat="1" ht="6" customHeight="1">
      <c r="A9" s="7"/>
      <c r="B9" s="30"/>
      <c r="C9" s="30"/>
      <c r="D9" s="30"/>
      <c r="E9" s="30"/>
      <c r="F9" s="31"/>
      <c r="G9" s="31"/>
      <c r="H9" s="31"/>
      <c r="I9" s="31"/>
      <c r="J9" s="38"/>
      <c r="K9" s="38"/>
      <c r="L9" s="38"/>
    </row>
    <row r="10" spans="1:12" s="8" customFormat="1" ht="6" customHeight="1">
      <c r="A10" s="7"/>
      <c r="B10" s="30"/>
      <c r="C10" s="30"/>
      <c r="D10" s="30"/>
      <c r="E10" s="30"/>
      <c r="F10" s="31"/>
      <c r="G10" s="31"/>
      <c r="H10" s="31"/>
      <c r="I10" s="31"/>
      <c r="J10" s="38"/>
      <c r="K10" s="38"/>
      <c r="L10" s="38"/>
    </row>
    <row r="11" spans="1:12" s="8" customFormat="1" ht="12" customHeight="1">
      <c r="A11" s="21"/>
      <c r="B11" s="29"/>
      <c r="C11" s="29"/>
      <c r="D11" s="29"/>
      <c r="E11" s="29"/>
      <c r="F11" s="36"/>
      <c r="G11" s="36"/>
      <c r="H11" s="36"/>
      <c r="I11" s="36"/>
      <c r="J11" s="38"/>
      <c r="K11" s="38"/>
      <c r="L11" s="38"/>
    </row>
    <row r="12" spans="1:12" s="8" customFormat="1" ht="6" customHeight="1">
      <c r="A12" s="21"/>
      <c r="B12" s="29"/>
      <c r="C12" s="29"/>
      <c r="D12" s="29"/>
      <c r="E12" s="29"/>
      <c r="F12" s="36"/>
      <c r="G12" s="36"/>
      <c r="H12" s="36"/>
      <c r="I12" s="31"/>
      <c r="J12" s="38"/>
      <c r="K12" s="38"/>
      <c r="L12" s="38"/>
    </row>
    <row r="13" spans="1:12" s="8" customFormat="1" ht="6" customHeight="1">
      <c r="A13" s="21"/>
      <c r="B13" s="29"/>
      <c r="C13" s="29"/>
      <c r="D13" s="29"/>
      <c r="E13" s="29"/>
      <c r="F13" s="36"/>
      <c r="G13" s="36"/>
      <c r="H13" s="36"/>
      <c r="I13" s="31"/>
      <c r="J13" s="38"/>
      <c r="K13" s="38"/>
      <c r="L13" s="38"/>
    </row>
    <row r="14" spans="1:12" s="9" customFormat="1" ht="12" customHeight="1">
      <c r="A14" s="21"/>
      <c r="B14" s="29"/>
      <c r="C14" s="29"/>
      <c r="D14" s="29"/>
      <c r="E14" s="29"/>
      <c r="F14" s="29"/>
      <c r="G14" s="29"/>
      <c r="H14" s="29"/>
      <c r="I14" s="29"/>
      <c r="J14" s="29"/>
      <c r="K14" s="29"/>
      <c r="L14" s="29"/>
    </row>
    <row r="15" spans="1:12" s="9" customFormat="1" ht="3" customHeight="1">
      <c r="A15" s="21"/>
      <c r="B15" s="29"/>
      <c r="C15" s="29"/>
      <c r="D15" s="29"/>
      <c r="E15" s="29"/>
      <c r="F15" s="36"/>
      <c r="G15" s="36"/>
      <c r="H15" s="36"/>
      <c r="I15" s="36"/>
      <c r="J15" s="39"/>
      <c r="K15" s="39"/>
      <c r="L15" s="39"/>
    </row>
    <row r="16" spans="1:12" s="9" customFormat="1" ht="12" customHeight="1">
      <c r="A16" s="21"/>
      <c r="B16" s="29"/>
      <c r="C16" s="29"/>
      <c r="D16" s="29"/>
      <c r="E16" s="29"/>
      <c r="F16" s="36"/>
      <c r="G16" s="36"/>
      <c r="H16" s="36"/>
      <c r="I16" s="36"/>
      <c r="J16" s="39"/>
      <c r="K16" s="39"/>
      <c r="L16" s="39"/>
    </row>
    <row r="17" spans="1:12" s="8" customFormat="1" ht="3" customHeight="1">
      <c r="A17" s="10"/>
      <c r="B17" s="29"/>
      <c r="C17" s="29"/>
      <c r="D17" s="29"/>
      <c r="E17" s="29"/>
      <c r="F17" s="36"/>
      <c r="G17" s="36"/>
      <c r="H17" s="36"/>
      <c r="I17" s="36"/>
      <c r="J17" s="38"/>
      <c r="K17" s="38"/>
      <c r="L17" s="38"/>
    </row>
    <row r="18" spans="1:12" s="8" customFormat="1" ht="12" customHeight="1">
      <c r="A18" s="10"/>
      <c r="B18" s="29"/>
      <c r="C18" s="29"/>
      <c r="D18" s="29"/>
      <c r="E18" s="29"/>
      <c r="F18" s="36"/>
      <c r="G18" s="36"/>
      <c r="H18" s="36"/>
      <c r="I18" s="36"/>
      <c r="J18" s="38"/>
      <c r="K18" s="38"/>
      <c r="L18" s="38"/>
    </row>
    <row r="19" spans="1:12" s="8" customFormat="1" ht="3" customHeight="1">
      <c r="A19" s="10"/>
      <c r="B19" s="29"/>
      <c r="C19" s="29"/>
      <c r="D19" s="29"/>
      <c r="E19" s="29"/>
      <c r="F19" s="36"/>
      <c r="G19" s="36"/>
      <c r="H19" s="36"/>
      <c r="I19" s="36"/>
      <c r="J19" s="38"/>
      <c r="K19" s="38"/>
      <c r="L19" s="38"/>
    </row>
    <row r="20" spans="1:12" s="8" customFormat="1" ht="12" customHeight="1">
      <c r="A20" s="10"/>
      <c r="B20" s="29"/>
      <c r="C20" s="29"/>
      <c r="D20" s="29"/>
      <c r="E20" s="29"/>
      <c r="F20" s="36"/>
      <c r="G20" s="36"/>
      <c r="H20" s="36"/>
      <c r="I20" s="36"/>
      <c r="J20" s="38"/>
      <c r="K20" s="38"/>
      <c r="L20" s="38"/>
    </row>
    <row r="21" spans="1:12" s="8" customFormat="1" ht="3" customHeight="1">
      <c r="A21" s="10"/>
      <c r="B21" s="29"/>
      <c r="C21" s="29"/>
      <c r="D21" s="29"/>
      <c r="E21" s="29"/>
      <c r="F21" s="36"/>
      <c r="G21" s="36"/>
      <c r="H21" s="36"/>
      <c r="I21" s="36"/>
      <c r="J21" s="38"/>
      <c r="K21" s="38"/>
      <c r="L21" s="38"/>
    </row>
    <row r="22" spans="1:12" s="8" customFormat="1" ht="12" customHeight="1">
      <c r="A22" s="10"/>
      <c r="B22" s="29"/>
      <c r="C22" s="29"/>
      <c r="D22" s="29"/>
      <c r="E22" s="29"/>
      <c r="F22" s="36"/>
      <c r="G22" s="36"/>
      <c r="H22" s="36"/>
      <c r="I22" s="36"/>
      <c r="J22" s="38"/>
      <c r="K22" s="38"/>
      <c r="L22" s="38"/>
    </row>
    <row r="23" spans="1:12" s="8" customFormat="1" ht="6" customHeight="1">
      <c r="A23" s="10"/>
      <c r="B23" s="29"/>
      <c r="C23" s="29"/>
      <c r="D23" s="29"/>
      <c r="E23" s="29"/>
      <c r="F23" s="36"/>
      <c r="G23" s="36"/>
      <c r="H23" s="36"/>
      <c r="I23" s="31"/>
      <c r="J23" s="38"/>
      <c r="K23" s="38"/>
      <c r="L23" s="38"/>
    </row>
    <row r="24" spans="1:12" s="8" customFormat="1" ht="6" customHeight="1">
      <c r="A24" s="10"/>
      <c r="B24" s="29"/>
      <c r="C24" s="29"/>
      <c r="D24" s="29"/>
      <c r="E24" s="29"/>
      <c r="F24" s="36"/>
      <c r="G24" s="36"/>
      <c r="H24" s="36"/>
      <c r="I24" s="31"/>
      <c r="J24" s="38"/>
      <c r="K24" s="38"/>
      <c r="L24" s="38"/>
    </row>
    <row r="25" spans="1:12" s="8" customFormat="1" ht="12" customHeight="1">
      <c r="A25" s="10"/>
      <c r="B25" s="29"/>
      <c r="C25" s="29"/>
      <c r="D25" s="29"/>
      <c r="E25" s="29"/>
      <c r="F25" s="29"/>
      <c r="G25" s="29"/>
      <c r="H25" s="29"/>
      <c r="I25" s="29"/>
      <c r="J25" s="29"/>
      <c r="K25" s="29"/>
      <c r="L25" s="29"/>
    </row>
    <row r="26" spans="1:12" s="8" customFormat="1" ht="3" customHeight="1">
      <c r="A26" s="10"/>
      <c r="B26" s="29"/>
      <c r="C26" s="29"/>
      <c r="D26" s="29"/>
      <c r="E26" s="29"/>
      <c r="F26" s="36"/>
      <c r="G26" s="36"/>
      <c r="H26" s="36"/>
      <c r="I26" s="36"/>
      <c r="J26" s="38"/>
      <c r="K26" s="38"/>
      <c r="L26" s="38"/>
    </row>
    <row r="27" spans="1:12" s="8" customFormat="1" ht="12" customHeight="1">
      <c r="A27" s="10"/>
      <c r="B27" s="29"/>
      <c r="C27" s="29"/>
      <c r="D27" s="29"/>
      <c r="E27" s="29"/>
      <c r="F27" s="36"/>
      <c r="G27" s="36"/>
      <c r="H27" s="36"/>
      <c r="I27" s="36"/>
      <c r="J27" s="38"/>
      <c r="K27" s="38"/>
      <c r="L27" s="38"/>
    </row>
    <row r="28" spans="1:12" s="8" customFormat="1" ht="3" customHeight="1">
      <c r="A28" s="10"/>
      <c r="B28" s="29"/>
      <c r="C28" s="29"/>
      <c r="D28" s="29"/>
      <c r="E28" s="29"/>
      <c r="F28" s="36"/>
      <c r="G28" s="36"/>
      <c r="H28" s="36"/>
      <c r="I28" s="36"/>
      <c r="J28" s="38"/>
      <c r="K28" s="38"/>
      <c r="L28" s="38"/>
    </row>
    <row r="29" spans="1:12" s="8" customFormat="1" ht="12" customHeight="1">
      <c r="A29" s="10"/>
      <c r="B29" s="29"/>
      <c r="C29" s="29"/>
      <c r="D29" s="29"/>
      <c r="E29" s="29"/>
      <c r="F29" s="36"/>
      <c r="G29" s="36"/>
      <c r="H29" s="36"/>
      <c r="I29" s="36"/>
      <c r="J29" s="38"/>
      <c r="K29" s="38"/>
      <c r="L29" s="38"/>
    </row>
    <row r="30" spans="1:12" s="8" customFormat="1" ht="3" customHeight="1">
      <c r="A30" s="10"/>
      <c r="B30" s="29"/>
      <c r="C30" s="29"/>
      <c r="D30" s="29"/>
      <c r="E30" s="29"/>
      <c r="F30" s="36"/>
      <c r="G30" s="36"/>
      <c r="H30" s="36"/>
      <c r="I30" s="36"/>
      <c r="J30" s="38"/>
      <c r="K30" s="38"/>
      <c r="L30" s="38"/>
    </row>
    <row r="31" spans="1:12" s="8" customFormat="1" ht="12" customHeight="1">
      <c r="A31" s="10"/>
      <c r="B31" s="29"/>
      <c r="C31" s="29"/>
      <c r="D31" s="29"/>
      <c r="E31" s="29"/>
      <c r="F31" s="36"/>
      <c r="G31" s="36"/>
      <c r="H31" s="36"/>
      <c r="I31" s="36"/>
      <c r="J31" s="38"/>
      <c r="K31" s="38"/>
      <c r="L31" s="38"/>
    </row>
    <row r="32" spans="1:12" s="8" customFormat="1" ht="3" customHeight="1">
      <c r="A32" s="10"/>
      <c r="B32" s="29"/>
      <c r="C32" s="29"/>
      <c r="D32" s="29"/>
      <c r="E32" s="29"/>
      <c r="F32" s="36"/>
      <c r="G32" s="36"/>
      <c r="H32" s="36"/>
      <c r="I32" s="36"/>
      <c r="J32" s="38"/>
      <c r="K32" s="38"/>
      <c r="L32" s="38"/>
    </row>
    <row r="33" spans="1:12" s="8" customFormat="1" ht="12" customHeight="1">
      <c r="A33" s="10"/>
      <c r="B33" s="29"/>
      <c r="C33" s="29"/>
      <c r="D33" s="29"/>
      <c r="E33" s="29"/>
      <c r="F33" s="36"/>
      <c r="G33" s="36"/>
      <c r="H33" s="36"/>
      <c r="I33" s="36"/>
      <c r="J33" s="38"/>
      <c r="K33" s="38"/>
      <c r="L33" s="38"/>
    </row>
    <row r="34" spans="1:12" s="8" customFormat="1" ht="12" customHeight="1">
      <c r="A34" s="10"/>
      <c r="B34" s="26"/>
      <c r="C34" s="26"/>
      <c r="D34" s="26"/>
      <c r="E34" s="26"/>
      <c r="F34" s="24"/>
      <c r="G34" s="24"/>
      <c r="H34" s="24"/>
      <c r="I34" s="25"/>
      <c r="J34" s="34"/>
      <c r="K34" s="34"/>
      <c r="L34" s="34"/>
    </row>
    <row r="35" spans="1:12" s="8" customFormat="1" ht="12" customHeight="1">
      <c r="A35" s="10"/>
      <c r="B35" s="43"/>
      <c r="C35" s="43"/>
      <c r="D35" s="43"/>
      <c r="E35" s="43"/>
      <c r="F35" s="44"/>
      <c r="G35" s="44"/>
      <c r="H35" s="45"/>
      <c r="I35" s="44"/>
      <c r="J35" s="44"/>
      <c r="K35" s="44"/>
      <c r="L35" s="44"/>
    </row>
    <row r="36" spans="1:12" s="8" customFormat="1" ht="6" customHeight="1">
      <c r="A36" s="10"/>
      <c r="B36" s="27"/>
      <c r="C36" s="27"/>
      <c r="D36" s="27"/>
      <c r="E36" s="27"/>
      <c r="F36" s="25"/>
      <c r="G36" s="25"/>
      <c r="H36" s="25"/>
      <c r="I36" s="25"/>
      <c r="J36" s="34"/>
      <c r="K36" s="34"/>
      <c r="L36" s="34"/>
    </row>
    <row r="37" spans="1:12" s="8" customFormat="1" ht="6" customHeight="1">
      <c r="A37" s="10"/>
      <c r="B37" s="26"/>
      <c r="C37" s="26"/>
      <c r="D37" s="26"/>
      <c r="E37" s="26"/>
      <c r="F37" s="24"/>
      <c r="G37" s="24"/>
      <c r="H37" s="24"/>
      <c r="I37" s="25"/>
      <c r="J37" s="34"/>
      <c r="K37" s="34"/>
      <c r="L37" s="34"/>
    </row>
    <row r="38" spans="1:12" s="8" customFormat="1" ht="21" customHeight="1">
      <c r="A38" s="11"/>
      <c r="B38" s="40"/>
      <c r="C38" s="40"/>
      <c r="D38" s="40"/>
      <c r="E38" s="40"/>
      <c r="F38" s="41"/>
      <c r="G38" s="41"/>
      <c r="H38" s="41"/>
      <c r="I38" s="41"/>
      <c r="J38" s="42"/>
      <c r="K38" s="42"/>
      <c r="L38" s="42"/>
    </row>
    <row r="39" spans="1:12" s="8" customFormat="1" ht="7.5" customHeight="1">
      <c r="A39" s="11"/>
      <c r="B39" s="27"/>
      <c r="C39" s="27"/>
      <c r="D39" s="27"/>
      <c r="E39" s="27"/>
      <c r="F39" s="27"/>
      <c r="G39" s="25"/>
      <c r="H39" s="25"/>
      <c r="I39" s="25"/>
      <c r="J39" s="25"/>
      <c r="K39" s="34"/>
      <c r="L39" s="34"/>
    </row>
    <row r="40" spans="1:12" ht="7.5" customHeight="1">
      <c r="A40" s="12"/>
      <c r="G40" s="50"/>
      <c r="H40" s="50"/>
      <c r="I40" s="50"/>
      <c r="J40" s="50"/>
      <c r="K40" s="50"/>
      <c r="L40" s="50"/>
    </row>
    <row r="41" spans="1:12" ht="3.95" customHeight="1">
      <c r="A41" s="12"/>
    </row>
    <row r="42" spans="1:12">
      <c r="A42" s="5"/>
      <c r="B42" s="14"/>
      <c r="C42" s="14"/>
      <c r="D42" s="14"/>
      <c r="E42" s="14"/>
      <c r="F42" s="14"/>
      <c r="G42" s="5"/>
      <c r="H42" s="5"/>
      <c r="I42" s="5"/>
    </row>
    <row r="43" spans="1:12" ht="14.25">
      <c r="A43" s="46"/>
      <c r="B43" s="14"/>
      <c r="C43" s="14"/>
      <c r="D43" s="14"/>
      <c r="E43" s="14"/>
      <c r="F43" s="14"/>
    </row>
    <row r="44" spans="1:12">
      <c r="A44" s="19"/>
      <c r="B44" s="14"/>
      <c r="C44" s="14"/>
      <c r="D44" s="14"/>
      <c r="E44" s="14"/>
      <c r="F44" s="14"/>
      <c r="G44" s="14"/>
      <c r="H44" s="14"/>
    </row>
    <row r="45" spans="1:12">
      <c r="A45" s="20"/>
      <c r="B45" s="14"/>
      <c r="C45" s="14"/>
      <c r="D45" s="14"/>
      <c r="E45" s="14"/>
      <c r="F45" s="14"/>
      <c r="G45" s="14"/>
      <c r="H45" s="14"/>
    </row>
  </sheetData>
  <mergeCells count="1">
    <mergeCell ref="A1:H2"/>
  </mergeCells>
  <phoneticPr fontId="0" type="noConversion"/>
  <printOptions horizontalCentered="1" verticalCentered="1"/>
  <pageMargins left="0.78740157480314965" right="0.59055118110236227" top="0.59055118110236227" bottom="0" header="0" footer="0"/>
  <pageSetup scale="97" orientation="landscape" r:id="rId1"/>
  <headerFooter alignWithMargins="0"/>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3:N38"/>
  <sheetViews>
    <sheetView view="pageBreakPreview" zoomScale="75" zoomScaleNormal="100" zoomScaleSheetLayoutView="75" workbookViewId="0">
      <selection activeCell="A23" sqref="A23"/>
    </sheetView>
  </sheetViews>
  <sheetFormatPr baseColWidth="10" defaultRowHeight="12.75"/>
  <cols>
    <col min="1" max="1" width="47.7109375" style="2" customWidth="1"/>
    <col min="2" max="11" width="14.7109375" style="2" customWidth="1"/>
    <col min="12" max="12" width="11.42578125" style="2"/>
    <col min="13" max="13" width="13.140625" style="2" bestFit="1" customWidth="1"/>
    <col min="14" max="16384" width="11.42578125" style="2"/>
  </cols>
  <sheetData>
    <row r="3" spans="1:14" s="1" customFormat="1" ht="15.75" customHeight="1">
      <c r="A3" s="202" t="s">
        <v>259</v>
      </c>
      <c r="B3" s="202"/>
      <c r="C3" s="202"/>
      <c r="D3" s="202"/>
      <c r="E3" s="202"/>
      <c r="F3" s="202"/>
      <c r="G3" s="202"/>
      <c r="H3" s="94"/>
      <c r="I3" s="94"/>
      <c r="J3" s="59"/>
      <c r="L3" s="59" t="s">
        <v>22</v>
      </c>
    </row>
    <row r="4" spans="1:14" s="1" customFormat="1" ht="15.75" customHeight="1">
      <c r="A4" s="94" t="s">
        <v>72</v>
      </c>
      <c r="B4" s="94"/>
      <c r="C4" s="94"/>
      <c r="D4" s="94"/>
      <c r="E4" s="94"/>
      <c r="F4" s="94"/>
      <c r="G4" s="94"/>
      <c r="H4" s="94"/>
      <c r="I4" s="94"/>
      <c r="J4" s="103"/>
      <c r="K4" s="94"/>
    </row>
    <row r="5" spans="1:14" s="1" customFormat="1" ht="15.75" customHeight="1">
      <c r="A5" s="57" t="s">
        <v>6</v>
      </c>
      <c r="B5" s="56"/>
      <c r="C5" s="60"/>
      <c r="D5" s="60"/>
      <c r="E5" s="60"/>
      <c r="F5" s="60"/>
      <c r="G5" s="60"/>
      <c r="H5" s="60"/>
      <c r="I5" s="60"/>
      <c r="J5" s="56"/>
      <c r="K5" s="56"/>
    </row>
    <row r="6" spans="1:14" ht="15" customHeight="1">
      <c r="A6" s="61"/>
      <c r="B6" s="62"/>
      <c r="C6" s="60"/>
      <c r="D6" s="60"/>
      <c r="E6" s="60"/>
      <c r="F6" s="60"/>
      <c r="G6" s="60"/>
      <c r="H6" s="60"/>
      <c r="I6" s="60"/>
      <c r="J6" s="62"/>
      <c r="K6" s="62"/>
    </row>
    <row r="7" spans="1:14" s="4" customFormat="1" ht="36.950000000000003" customHeight="1">
      <c r="A7" s="63" t="s">
        <v>61</v>
      </c>
      <c r="B7" s="64">
        <v>2003</v>
      </c>
      <c r="C7" s="64">
        <v>2004</v>
      </c>
      <c r="D7" s="64">
        <v>2005</v>
      </c>
      <c r="E7" s="64">
        <v>2006</v>
      </c>
      <c r="F7" s="64">
        <v>2007</v>
      </c>
      <c r="G7" s="64">
        <v>2008</v>
      </c>
      <c r="H7" s="64">
        <v>2009</v>
      </c>
      <c r="I7" s="64">
        <v>2010</v>
      </c>
      <c r="J7" s="64">
        <v>2011</v>
      </c>
      <c r="K7" s="64">
        <v>2012</v>
      </c>
      <c r="L7" s="64" t="s">
        <v>70</v>
      </c>
    </row>
    <row r="8" spans="1:14" s="8" customFormat="1" ht="26.1" customHeight="1">
      <c r="A8" s="65" t="s">
        <v>41</v>
      </c>
      <c r="B8" s="66">
        <f>(CUADRO1.2E!B8/CUADRO1.1N!B8)*100</f>
        <v>8.6318307231554794</v>
      </c>
      <c r="C8" s="66">
        <f>(CUADRO1.2E!C8/CUADRO1.1N!C8)*100</f>
        <v>8.5894410393771778</v>
      </c>
      <c r="D8" s="66">
        <f>(CUADRO1.2E!D8/CUADRO1.1N!D8)*100</f>
        <v>8.7041590203015851</v>
      </c>
      <c r="E8" s="66">
        <f>(CUADRO1.2E!E8/CUADRO1.1N!E8)*100</f>
        <v>8.7335014936138524</v>
      </c>
      <c r="F8" s="66">
        <f>(CUADRO1.2E!F8/CUADRO1.1N!F8)*100</f>
        <v>8.8403125406088066</v>
      </c>
      <c r="G8" s="66">
        <f>(CUADRO1.2E!G8/CUADRO1.1N!G8)*100</f>
        <v>8.8624703221119319</v>
      </c>
      <c r="H8" s="66">
        <f>(CUADRO1.2E!H8/CUADRO1.1N!H8)*100</f>
        <v>8.945588117923311</v>
      </c>
      <c r="I8" s="66">
        <f>(CUADRO1.2E!I8/CUADRO1.1N!I8)*100</f>
        <v>9.1564234403921745</v>
      </c>
      <c r="J8" s="66">
        <f>(CUADRO1.2E!J8/CUADRO1.1N!J8)*100</f>
        <v>9.1413969363585625</v>
      </c>
      <c r="K8" s="66">
        <f>(CUADRO1.2E!K8/CUADRO1.1N!K8)*100</f>
        <v>9.1207528788640033</v>
      </c>
      <c r="L8" s="66">
        <f>(CUADRO1.2E!L8/CUADRO1.1N!L8)*100</f>
        <v>9.1137242138688936</v>
      </c>
    </row>
    <row r="9" spans="1:14" s="8" customFormat="1" ht="26.1" customHeight="1">
      <c r="A9" s="67" t="s">
        <v>56</v>
      </c>
      <c r="B9" s="68">
        <f>(CUADRO1.2E!B9/CUADRO1.1N!B9)*100</f>
        <v>8.6318307231554794</v>
      </c>
      <c r="C9" s="68">
        <f>(CUADRO1.2E!C9/CUADRO1.1N!C9)*100</f>
        <v>8.5894410393771778</v>
      </c>
      <c r="D9" s="68">
        <f>(CUADRO1.2E!D9/CUADRO1.1N!D9)*100</f>
        <v>8.7041590203015851</v>
      </c>
      <c r="E9" s="68">
        <f>(CUADRO1.2E!E9/CUADRO1.1N!E9)*100</f>
        <v>8.7335014936138524</v>
      </c>
      <c r="F9" s="68">
        <f>(CUADRO1.2E!F9/CUADRO1.1N!F9)*100</f>
        <v>8.8403125406088066</v>
      </c>
      <c r="G9" s="68">
        <f>(CUADRO1.2E!G9/CUADRO1.1N!G9)*100</f>
        <v>8.8624703221119301</v>
      </c>
      <c r="H9" s="68">
        <f>(CUADRO1.2E!H9/CUADRO1.1N!H9)*100</f>
        <v>8.945588117923311</v>
      </c>
      <c r="I9" s="68">
        <f>(CUADRO1.2E!I9/CUADRO1.1N!I9)*100</f>
        <v>9.1564234403921745</v>
      </c>
      <c r="J9" s="68">
        <f>(CUADRO1.2E!J9/CUADRO1.1N!J9)*100</f>
        <v>9.1413969291941939</v>
      </c>
      <c r="K9" s="68">
        <f>(CUADRO1.2E!K9/CUADRO1.1N!K9)*100</f>
        <v>9.1207528788640015</v>
      </c>
      <c r="L9" s="68">
        <f>(CUADRO1.2E!L9/CUADRO1.1N!L9)*100</f>
        <v>9.1137242138688954</v>
      </c>
    </row>
    <row r="10" spans="1:14" s="8" customFormat="1" ht="26.1" customHeight="1">
      <c r="A10" s="67" t="s">
        <v>240</v>
      </c>
      <c r="B10" s="68">
        <f>(CUADRO1.2E!B10/CUADRO1.1N!B10)*100</f>
        <v>4.7466335500198156</v>
      </c>
      <c r="C10" s="68">
        <f>(CUADRO1.2E!C10/CUADRO1.1N!C10)*100</f>
        <v>4.4545580300551597</v>
      </c>
      <c r="D10" s="68">
        <f>(CUADRO1.2E!D10/CUADRO1.1N!D10)*100</f>
        <v>4.3231093388781598</v>
      </c>
      <c r="E10" s="68">
        <f>(CUADRO1.2E!E10/CUADRO1.1N!E10)*100</f>
        <v>4.436092886038228</v>
      </c>
      <c r="F10" s="68">
        <f>(CUADRO1.2E!F10/CUADRO1.1N!F10)*100</f>
        <v>4.5669301476399857</v>
      </c>
      <c r="G10" s="68">
        <f>(CUADRO1.2E!G10/CUADRO1.1N!G10)*100</f>
        <v>4.3458275017953003</v>
      </c>
      <c r="H10" s="68">
        <f>(CUADRO1.2E!H10/CUADRO1.1N!H10)*100</f>
        <v>3.900384403170353</v>
      </c>
      <c r="I10" s="68">
        <f>(CUADRO1.2E!I10/CUADRO1.1N!I10)*100</f>
        <v>4.1045093030160258</v>
      </c>
      <c r="J10" s="68">
        <f>(CUADRO1.2E!J10/CUADRO1.1N!J10)*100</f>
        <v>3.6653319991255846</v>
      </c>
      <c r="K10" s="68">
        <f>(CUADRO1.2E!K10/CUADRO1.1N!K10)*100</f>
        <v>3.9387611292414304</v>
      </c>
      <c r="L10" s="68">
        <f>(CUADRO1.2E!L10/CUADRO1.1N!L10)*100</f>
        <v>3.9387611292414304</v>
      </c>
    </row>
    <row r="11" spans="1:14" s="8" customFormat="1" ht="26.1" customHeight="1">
      <c r="A11" s="71" t="s">
        <v>9</v>
      </c>
      <c r="B11" s="68">
        <f>(CUADRO1.2E!B11/CUADRO1.1N!B11)*100</f>
        <v>7.8793262928061862</v>
      </c>
      <c r="C11" s="68">
        <f>(CUADRO1.2E!C11/CUADRO1.1N!C11)*100</f>
        <v>7.8869069533127858</v>
      </c>
      <c r="D11" s="68">
        <f>(CUADRO1.2E!D11/CUADRO1.1N!D11)*100</f>
        <v>8.0608571487138967</v>
      </c>
      <c r="E11" s="68">
        <f>(CUADRO1.2E!E11/CUADRO1.1N!E11)*100</f>
        <v>7.9613636811920934</v>
      </c>
      <c r="F11" s="68">
        <f>(CUADRO1.2E!F11/CUADRO1.1N!F11)*100</f>
        <v>8.1055756987389671</v>
      </c>
      <c r="G11" s="68">
        <f>(CUADRO1.2E!G11/CUADRO1.1N!G11)*100</f>
        <v>8.1449401774386789</v>
      </c>
      <c r="H11" s="68">
        <f>(CUADRO1.2E!H11/CUADRO1.1N!H11)*100</f>
        <v>8.1577811518332091</v>
      </c>
      <c r="I11" s="68">
        <f>(CUADRO1.2E!I11/CUADRO1.1N!I11)*100</f>
        <v>8.8149187859874321</v>
      </c>
      <c r="J11" s="68">
        <f>(CUADRO1.2E!J11/CUADRO1.1N!J11)*100</f>
        <v>8.6663670039851972</v>
      </c>
      <c r="K11" s="68">
        <f>(CUADRO1.2E!K11/CUADRO1.1N!K11)*100</f>
        <v>8.5184152576412853</v>
      </c>
      <c r="L11" s="68">
        <f>(CUADRO1.2E!L11/CUADRO1.1N!L11)*100</f>
        <v>8.5433223919099071</v>
      </c>
    </row>
    <row r="12" spans="1:14" s="8" customFormat="1" ht="26.1" customHeight="1">
      <c r="A12" s="72" t="s">
        <v>60</v>
      </c>
      <c r="B12" s="160">
        <f>(CUADRO1.2E!B12/CUADRO1.1N!B12)*100</f>
        <v>0.16637652066380043</v>
      </c>
      <c r="C12" s="160">
        <f>(CUADRO1.2E!C12/CUADRO1.1N!C12)*100</f>
        <v>0.17135084590801578</v>
      </c>
      <c r="D12" s="160">
        <f>(CUADRO1.2E!D12/CUADRO1.1N!D12)*100</f>
        <v>0.17686665551657377</v>
      </c>
      <c r="E12" s="160">
        <f>(CUADRO1.2E!E12/CUADRO1.1N!E12)*100</f>
        <v>0.17172782560085867</v>
      </c>
      <c r="F12" s="160">
        <f>(CUADRO1.2E!F12/CUADRO1.1N!F12)*100</f>
        <v>0.18680392241718938</v>
      </c>
      <c r="G12" s="160">
        <f>(CUADRO1.2E!G12/CUADRO1.1N!G12)*100</f>
        <v>0.18113799100946301</v>
      </c>
      <c r="H12" s="160">
        <f>(CUADRO1.2E!H12/CUADRO1.1N!H12)*100</f>
        <v>0.19622298106343269</v>
      </c>
      <c r="I12" s="160">
        <f>(CUADRO1.2E!I12/CUADRO1.1N!I12)*100</f>
        <v>0.22393617220654935</v>
      </c>
      <c r="J12" s="160">
        <f>(CUADRO1.2E!J12/CUADRO1.1N!J12)*100</f>
        <v>0.21149852902291447</v>
      </c>
      <c r="K12" s="160">
        <f>(CUADRO1.2E!K12/CUADRO1.1N!K12)*100</f>
        <v>0.20939997503881622</v>
      </c>
      <c r="L12" s="160">
        <f>(CUADRO1.2E!L12/CUADRO1.1N!L12)*100</f>
        <v>0.20939997503881627</v>
      </c>
    </row>
    <row r="13" spans="1:14" s="8" customFormat="1" ht="26.1" customHeight="1">
      <c r="A13" s="73" t="s">
        <v>42</v>
      </c>
      <c r="B13" s="68">
        <f>(CUADRO1.2E!B13/CUADRO1.1N!B13)*100</f>
        <v>6.5215060986393496</v>
      </c>
      <c r="C13" s="68">
        <f>(CUADRO1.2E!C13/CUADRO1.1N!C13)*100</f>
        <v>6.0132223164030743</v>
      </c>
      <c r="D13" s="68">
        <f>(CUADRO1.2E!D13/CUADRO1.1N!D13)*100</f>
        <v>6.3618352412221828</v>
      </c>
      <c r="E13" s="68">
        <f>(CUADRO1.2E!E13/CUADRO1.1N!E13)*100</f>
        <v>6.1359942916027927</v>
      </c>
      <c r="F13" s="68">
        <f>(CUADRO1.2E!F13/CUADRO1.1N!F13)*100</f>
        <v>6.6518206607822483</v>
      </c>
      <c r="G13" s="68">
        <f>(CUADRO1.2E!G13/CUADRO1.1N!G13)*100</f>
        <v>6.7861046501937858</v>
      </c>
      <c r="H13" s="68">
        <f>(CUADRO1.2E!H13/CUADRO1.1N!H13)*100</f>
        <v>7.6974771837319569</v>
      </c>
      <c r="I13" s="68">
        <f>(CUADRO1.2E!I13/CUADRO1.1N!I13)*100</f>
        <v>7.2897293787820896</v>
      </c>
      <c r="J13" s="68">
        <f>(CUADRO1.2E!J13/CUADRO1.1N!J13)*100</f>
        <v>7.303937270598686</v>
      </c>
      <c r="K13" s="68">
        <f>(CUADRO1.2E!K13/CUADRO1.1N!K13)*100</f>
        <v>6.4629691621954661</v>
      </c>
      <c r="L13" s="68">
        <f>(CUADRO1.2E!L13/CUADRO1.1N!L13)*100</f>
        <v>6.4629691621954661</v>
      </c>
    </row>
    <row r="14" spans="1:14" s="8" customFormat="1" ht="26.1" customHeight="1">
      <c r="A14" s="72" t="s">
        <v>10</v>
      </c>
      <c r="B14" s="68">
        <f>(CUADRO1.2E!B14/CUADRO1.1N!B14)*100</f>
        <v>7.8491862982801921</v>
      </c>
      <c r="C14" s="68">
        <f>(CUADRO1.2E!C14/CUADRO1.1N!C14)*100</f>
        <v>8.0213982422102941</v>
      </c>
      <c r="D14" s="68">
        <f>(CUADRO1.2E!D14/CUADRO1.1N!D14)*100</f>
        <v>8.3286747692151781</v>
      </c>
      <c r="E14" s="68">
        <f>(CUADRO1.2E!E14/CUADRO1.1N!E14)*100</f>
        <v>7.8245263541230514</v>
      </c>
      <c r="F14" s="68">
        <f>(CUADRO1.2E!F14/CUADRO1.1N!F14)*100</f>
        <v>8.0552746462732632</v>
      </c>
      <c r="G14" s="68">
        <f>(CUADRO1.2E!G14/CUADRO1.1N!G14)*100</f>
        <v>7.8341251763298967</v>
      </c>
      <c r="H14" s="68">
        <f>(CUADRO1.2E!H14/CUADRO1.1N!H14)*100</f>
        <v>8.1149902263139708</v>
      </c>
      <c r="I14" s="68">
        <f>(CUADRO1.2E!I14/CUADRO1.1N!I14)*100</f>
        <v>10.581563292154415</v>
      </c>
      <c r="J14" s="68">
        <f>(CUADRO1.2E!J14/CUADRO1.1N!J14)*100</f>
        <v>9.46597533137213</v>
      </c>
      <c r="K14" s="68">
        <f>(CUADRO1.2E!K14/CUADRO1.1N!K14)*100</f>
        <v>8.4074298748561329</v>
      </c>
      <c r="L14" s="68">
        <f>(CUADRO1.2E!L14/CUADRO1.1N!L14)*100</f>
        <v>8.4074298748561329</v>
      </c>
      <c r="N14"/>
    </row>
    <row r="15" spans="1:14" s="8" customFormat="1" ht="26.1" customHeight="1">
      <c r="A15" s="72" t="s">
        <v>43</v>
      </c>
      <c r="B15" s="68">
        <f>(CUADRO1.2E!B15/CUADRO1.1N!B15)*100</f>
        <v>12.675873596580759</v>
      </c>
      <c r="C15" s="68">
        <f>(CUADRO1.2E!C15/CUADRO1.1N!C15)*100</f>
        <v>12.585530193906333</v>
      </c>
      <c r="D15" s="68">
        <f>(CUADRO1.2E!D15/CUADRO1.1N!D15)*100</f>
        <v>12.670377637212232</v>
      </c>
      <c r="E15" s="68">
        <f>(CUADRO1.2E!E15/CUADRO1.1N!E15)*100</f>
        <v>12.50446058222647</v>
      </c>
      <c r="F15" s="68">
        <f>(CUADRO1.2E!F15/CUADRO1.1N!F15)*100</f>
        <v>12.542969420536851</v>
      </c>
      <c r="G15" s="68">
        <f>(CUADRO1.2E!G15/CUADRO1.1N!G15)*100</f>
        <v>12.615461656170707</v>
      </c>
      <c r="H15" s="68">
        <f>(CUADRO1.2E!H15/CUADRO1.1N!H15)*100</f>
        <v>12.580427169353115</v>
      </c>
      <c r="I15" s="68">
        <f>(CUADRO1.2E!I15/CUADRO1.1N!I15)*100</f>
        <v>12.511940396444695</v>
      </c>
      <c r="J15" s="68">
        <f>(CUADRO1.2E!J15/CUADRO1.1N!J15)*100</f>
        <v>12.543584429842852</v>
      </c>
      <c r="K15" s="68">
        <f>(CUADRO1.2E!K15/CUADRO1.1N!K15)*100</f>
        <v>12.732946358783018</v>
      </c>
      <c r="L15" s="68">
        <f>(CUADRO1.2E!L15/CUADRO1.1N!L15)*100</f>
        <v>12.732946358783018</v>
      </c>
      <c r="N15"/>
    </row>
    <row r="16" spans="1:14" s="8" customFormat="1" ht="26.1" customHeight="1">
      <c r="A16" s="71" t="s">
        <v>11</v>
      </c>
      <c r="B16" s="68">
        <f>(CUADRO1.2E!B16/CUADRO1.1N!B16)*100</f>
        <v>9.3668440698955191</v>
      </c>
      <c r="C16" s="68">
        <f>(CUADRO1.2E!C16/CUADRO1.1N!C16)*100</f>
        <v>9.3032523392320705</v>
      </c>
      <c r="D16" s="68">
        <f>(CUADRO1.2E!D16/CUADRO1.1N!D16)*100</f>
        <v>9.3658929812172342</v>
      </c>
      <c r="E16" s="68">
        <f>(CUADRO1.2E!E16/CUADRO1.1N!E16)*100</f>
        <v>9.4733654211805387</v>
      </c>
      <c r="F16" s="68">
        <f>(CUADRO1.2E!F16/CUADRO1.1N!F16)*100</f>
        <v>9.5371535440505575</v>
      </c>
      <c r="G16" s="68">
        <f>(CUADRO1.2E!G16/CUADRO1.1N!G16)*100</f>
        <v>9.5456292002438516</v>
      </c>
      <c r="H16" s="68">
        <f>(CUADRO1.2E!H16/CUADRO1.1N!H16)*100</f>
        <v>9.6928844960231775</v>
      </c>
      <c r="I16" s="68">
        <f>(CUADRO1.2E!I16/CUADRO1.1N!I16)*100</f>
        <v>9.6241951362309539</v>
      </c>
      <c r="J16" s="68">
        <f>(CUADRO1.2E!J16/CUADRO1.1N!J16)*100</f>
        <v>9.6764599321746321</v>
      </c>
      <c r="K16" s="68">
        <f>(CUADRO1.2E!K16/CUADRO1.1N!K16)*100</f>
        <v>9.7187230438310284</v>
      </c>
      <c r="L16" s="68">
        <f>(CUADRO1.2E!L16/CUADRO1.1N!L16)*100</f>
        <v>9.6836538153120966</v>
      </c>
      <c r="N16"/>
    </row>
    <row r="17" spans="1:14" s="8" customFormat="1" ht="26.1" customHeight="1">
      <c r="A17" s="73" t="s">
        <v>44</v>
      </c>
      <c r="B17" s="68">
        <f>(CUADRO1.2E!B17/CUADRO1.1N!B17)*100</f>
        <v>10.125876050809515</v>
      </c>
      <c r="C17" s="68">
        <f>(CUADRO1.2E!C17/CUADRO1.1N!C17)*100</f>
        <v>10.045848379408765</v>
      </c>
      <c r="D17" s="68">
        <f>(CUADRO1.2E!D17/CUADRO1.1N!D17)*100</f>
        <v>10.079606033425041</v>
      </c>
      <c r="E17" s="68">
        <f>(CUADRO1.2E!E17/CUADRO1.1N!E17)*100</f>
        <v>10.160750634785369</v>
      </c>
      <c r="F17" s="68">
        <f>(CUADRO1.2E!F17/CUADRO1.1N!F17)*100</f>
        <v>10.427862616043596</v>
      </c>
      <c r="G17" s="68">
        <f>(CUADRO1.2E!G17/CUADRO1.1N!G17)*100</f>
        <v>10.54492691227939</v>
      </c>
      <c r="H17" s="68">
        <f>(CUADRO1.2E!H17/CUADRO1.1N!H17)*100</f>
        <v>10.818013018548767</v>
      </c>
      <c r="I17" s="68">
        <f>(CUADRO1.2E!I17/CUADRO1.1N!I17)*100</f>
        <v>10.63075806673934</v>
      </c>
      <c r="J17" s="68">
        <f>(CUADRO1.2E!J17/CUADRO1.1N!J17)*100</f>
        <v>10.740114218306125</v>
      </c>
      <c r="K17" s="68">
        <f>(CUADRO1.2E!K17/CUADRO1.1N!K17)*100</f>
        <v>11.176620436082988</v>
      </c>
      <c r="L17" s="68">
        <f>(CUADRO1.2E!L17/CUADRO1.1N!L17)*100</f>
        <v>11.176620436082988</v>
      </c>
      <c r="N17"/>
    </row>
    <row r="18" spans="1:14" s="8" customFormat="1" ht="26.1" customHeight="1">
      <c r="A18" s="73" t="s">
        <v>45</v>
      </c>
      <c r="B18" s="68">
        <f>(CUADRO1.2E!B18/CUADRO1.1N!B18)*100</f>
        <v>6.6738323568568996</v>
      </c>
      <c r="C18" s="68">
        <f>(CUADRO1.2E!C18/CUADRO1.1N!C18)*100</f>
        <v>6.6518583077328444</v>
      </c>
      <c r="D18" s="68">
        <f>(CUADRO1.2E!D18/CUADRO1.1N!D18)*100</f>
        <v>6.8831827802881644</v>
      </c>
      <c r="E18" s="68">
        <f>(CUADRO1.2E!E18/CUADRO1.1N!E18)*100</f>
        <v>7.3139020579539169</v>
      </c>
      <c r="F18" s="68">
        <f>(CUADRO1.2E!F18/CUADRO1.1N!F18)*100</f>
        <v>7.3587969660783017</v>
      </c>
      <c r="G18" s="68">
        <f>(CUADRO1.2E!G18/CUADRO1.1N!G18)*100</f>
        <v>7.1112518023223936</v>
      </c>
      <c r="H18" s="68">
        <f>(CUADRO1.2E!H18/CUADRO1.1N!H18)*100</f>
        <v>7.1312056663394294</v>
      </c>
      <c r="I18" s="68">
        <f>(CUADRO1.2E!I18/CUADRO1.1N!I18)*100</f>
        <v>7.2374022585811018</v>
      </c>
      <c r="J18" s="68">
        <f>(CUADRO1.2E!J18/CUADRO1.1N!J18)*100</f>
        <v>7.2243675601241657</v>
      </c>
      <c r="K18" s="68">
        <f>(CUADRO1.2E!K18/CUADRO1.1N!K18)*100</f>
        <v>7.352354313509105</v>
      </c>
      <c r="L18" s="68">
        <f>(CUADRO1.2E!L18/CUADRO1.1N!L18)*100</f>
        <v>7.352354313509105</v>
      </c>
      <c r="N18"/>
    </row>
    <row r="19" spans="1:14" s="8" customFormat="1" ht="26.1" customHeight="1">
      <c r="A19" s="73" t="s">
        <v>48</v>
      </c>
      <c r="B19" s="68">
        <f>(CUADRO1.2E!B19/CUADRO1.1N!B19)*100</f>
        <v>8.2234390107848103</v>
      </c>
      <c r="C19" s="68">
        <f>(CUADRO1.2E!C19/CUADRO1.1N!C19)*100</f>
        <v>8.4500586588410567</v>
      </c>
      <c r="D19" s="68">
        <f>(CUADRO1.2E!D19/CUADRO1.1N!D19)*100</f>
        <v>8.6013186695232147</v>
      </c>
      <c r="E19" s="68">
        <f>(CUADRO1.2E!E19/CUADRO1.1N!E19)*100</f>
        <v>8.1316452512014195</v>
      </c>
      <c r="F19" s="68">
        <f>(CUADRO1.2E!F19/CUADRO1.1N!F19)*100</f>
        <v>7.6814990147699884</v>
      </c>
      <c r="G19" s="68">
        <f>(CUADRO1.2E!G19/CUADRO1.1N!G19)*100</f>
        <v>7.4316084125354456</v>
      </c>
      <c r="H19" s="68">
        <f>(CUADRO1.2E!H19/CUADRO1.1N!H19)*100</f>
        <v>6.9707309225857719</v>
      </c>
      <c r="I19" s="68">
        <f>(CUADRO1.2E!I19/CUADRO1.1N!I19)*100</f>
        <v>6.6590177653724147</v>
      </c>
      <c r="J19" s="68">
        <f>(CUADRO1.2E!J19/CUADRO1.1N!J19)*100</f>
        <v>6.5828878715748926</v>
      </c>
      <c r="K19" s="68">
        <f>(CUADRO1.2E!K19/CUADRO1.1N!K19)*100</f>
        <v>5.9567633523926133</v>
      </c>
      <c r="L19" s="68">
        <f>(CUADRO1.2E!L19/CUADRO1.1N!L19)*100</f>
        <v>5.9567633523926133</v>
      </c>
    </row>
    <row r="20" spans="1:14" s="8" customFormat="1" ht="26.1" customHeight="1">
      <c r="A20" s="73" t="s">
        <v>46</v>
      </c>
      <c r="B20" s="68">
        <f>(CUADRO1.2E!B20/CUADRO1.1N!B20)*100</f>
        <v>5.7092895605126452</v>
      </c>
      <c r="C20" s="68">
        <f>(CUADRO1.2E!C20/CUADRO1.1N!C20)*100</f>
        <v>5.8124045826309647</v>
      </c>
      <c r="D20" s="68">
        <f>(CUADRO1.2E!D20/CUADRO1.1N!D20)*100</f>
        <v>5.5764148361232069</v>
      </c>
      <c r="E20" s="68">
        <f>(CUADRO1.2E!E20/CUADRO1.1N!E20)*100</f>
        <v>5.6589657933331097</v>
      </c>
      <c r="F20" s="68">
        <f>(CUADRO1.2E!F20/CUADRO1.1N!F20)*100</f>
        <v>5.727677870109499</v>
      </c>
      <c r="G20" s="68">
        <f>(CUADRO1.2E!G20/CUADRO1.1N!G20)*100</f>
        <v>5.8346801055786583</v>
      </c>
      <c r="H20" s="68">
        <f>(CUADRO1.2E!H20/CUADRO1.1N!H20)*100</f>
        <v>6.2491367632751098</v>
      </c>
      <c r="I20" s="68">
        <f>(CUADRO1.2E!I20/CUADRO1.1N!I20)*100</f>
        <v>5.7956419479449384</v>
      </c>
      <c r="J20" s="68">
        <f>(CUADRO1.2E!J20/CUADRO1.1N!J20)*100</f>
        <v>5.9921712381654046</v>
      </c>
      <c r="K20" s="68">
        <f>(CUADRO1.2E!K20/CUADRO1.1N!K20)*100</f>
        <v>6.1586383920228265</v>
      </c>
      <c r="L20" s="68">
        <f>(CUADRO1.2E!L20/CUADRO1.1N!L20)*100</f>
        <v>6.1586383920228274</v>
      </c>
      <c r="N20"/>
    </row>
    <row r="21" spans="1:14" s="8" customFormat="1" ht="26.1" customHeight="1">
      <c r="A21" s="73" t="s">
        <v>47</v>
      </c>
      <c r="B21" s="68">
        <f>(CUADRO1.2E!B21/CUADRO1.1N!B21)*100</f>
        <v>14.280664599159701</v>
      </c>
      <c r="C21" s="68">
        <f>(CUADRO1.2E!C21/CUADRO1.1N!C21)*100</f>
        <v>14.19659009264041</v>
      </c>
      <c r="D21" s="68">
        <f>(CUADRO1.2E!D21/CUADRO1.1N!D21)*100</f>
        <v>14.255656614464469</v>
      </c>
      <c r="E21" s="68">
        <f>(CUADRO1.2E!E21/CUADRO1.1N!E21)*100</f>
        <v>14.22320709474304</v>
      </c>
      <c r="F21" s="68">
        <f>(CUADRO1.2E!F21/CUADRO1.1N!F21)*100</f>
        <v>14.269663199139179</v>
      </c>
      <c r="G21" s="68">
        <f>(CUADRO1.2E!G21/CUADRO1.1N!G21)*100</f>
        <v>14.324958200945689</v>
      </c>
      <c r="H21" s="68">
        <f>(CUADRO1.2E!H21/CUADRO1.1N!H21)*100</f>
        <v>14.550612916302978</v>
      </c>
      <c r="I21" s="68">
        <f>(CUADRO1.2E!I21/CUADRO1.1N!I21)*100</f>
        <v>14.604284115412911</v>
      </c>
      <c r="J21" s="68">
        <f>(CUADRO1.2E!J21/CUADRO1.1N!J21)*100</f>
        <v>14.564516688352494</v>
      </c>
      <c r="K21" s="68">
        <f>(CUADRO1.2E!K21/CUADRO1.1N!K21)*100</f>
        <v>14.520532156620284</v>
      </c>
      <c r="L21" s="68">
        <f>(CUADRO1.2E!L21/CUADRO1.1N!L21)*100</f>
        <v>14.520532156620284</v>
      </c>
    </row>
    <row r="22" spans="1:14" s="8" customFormat="1" ht="26.1" customHeight="1">
      <c r="A22" s="73" t="s">
        <v>49</v>
      </c>
      <c r="B22" s="68">
        <f>(CUADRO1.2E!B22/CUADRO1.1N!B22)*100</f>
        <v>4.0485064007274074</v>
      </c>
      <c r="C22" s="68">
        <f>(CUADRO1.2E!C22/CUADRO1.1N!C22)*100</f>
        <v>3.9705591832277962</v>
      </c>
      <c r="D22" s="68">
        <f>(CUADRO1.2E!D22/CUADRO1.1N!D22)*100</f>
        <v>3.8047734841499148</v>
      </c>
      <c r="E22" s="68">
        <f>(CUADRO1.2E!E22/CUADRO1.1N!E22)*100</f>
        <v>4.0175218195782243</v>
      </c>
      <c r="F22" s="68">
        <f>(CUADRO1.2E!F22/CUADRO1.1N!F22)*100</f>
        <v>4.0488278763872536</v>
      </c>
      <c r="G22" s="68">
        <f>(CUADRO1.2E!G22/CUADRO1.1N!G22)*100</f>
        <v>4.1920922343786717</v>
      </c>
      <c r="H22" s="68">
        <f>(CUADRO1.2E!H22/CUADRO1.1N!H22)*100</f>
        <v>4.4028477559383798</v>
      </c>
      <c r="I22" s="68">
        <f>(CUADRO1.2E!I22/CUADRO1.1N!I22)*100</f>
        <v>4.3816769164552163</v>
      </c>
      <c r="J22" s="68">
        <f>(CUADRO1.2E!J22/CUADRO1.1N!J22)*100</f>
        <v>4.4025216506843012</v>
      </c>
      <c r="K22" s="68">
        <f>(CUADRO1.2E!K22/CUADRO1.1N!K22)*100</f>
        <v>4.5048719104870054</v>
      </c>
      <c r="L22" s="68">
        <f>(CUADRO1.2E!L22/CUADRO1.1N!L22)*100</f>
        <v>4.5048719104870054</v>
      </c>
    </row>
    <row r="23" spans="1:14" s="8" customFormat="1" ht="26.1" customHeight="1">
      <c r="A23" s="73" t="s">
        <v>275</v>
      </c>
      <c r="B23" s="68">
        <f>(CUADRO1.2E!B23/CUADRO1.1N!B23)*100</f>
        <v>2.5470573780606518</v>
      </c>
      <c r="C23" s="68">
        <f>(CUADRO1.2E!C23/CUADRO1.1N!C23)*100</f>
        <v>2.4787787355745721</v>
      </c>
      <c r="D23" s="68">
        <f>(CUADRO1.2E!D23/CUADRO1.1N!D23)*100</f>
        <v>2.4444252215049858</v>
      </c>
      <c r="E23" s="68">
        <f>(CUADRO1.2E!E23/CUADRO1.1N!E23)*100</f>
        <v>2.2849839367085361</v>
      </c>
      <c r="F23" s="68">
        <f>(CUADRO1.2E!F23/CUADRO1.1N!F23)*100</f>
        <v>2.3089978475853044</v>
      </c>
      <c r="G23" s="68">
        <f>(CUADRO1.2E!G23/CUADRO1.1N!G23)*100</f>
        <v>2.2112984341190534</v>
      </c>
      <c r="H23" s="68">
        <f>(CUADRO1.2E!H23/CUADRO1.1N!H23)*100</f>
        <v>2.2253394939396194</v>
      </c>
      <c r="I23" s="68">
        <f>(CUADRO1.2E!I23/CUADRO1.1N!I23)*100</f>
        <v>2.1903022293584642</v>
      </c>
      <c r="J23" s="68">
        <f>(CUADRO1.2E!J23/CUADRO1.1N!J23)*100</f>
        <v>2.2407752197755211</v>
      </c>
      <c r="K23" s="68">
        <f>(CUADRO1.2E!K23/CUADRO1.1N!K23)*100</f>
        <v>2.1554642461700615</v>
      </c>
      <c r="L23" s="68">
        <f>(CUADRO1.2E!L23/CUADRO1.1N!L23)*100</f>
        <v>2.1554642461700615</v>
      </c>
    </row>
    <row r="24" spans="1:14" s="8" customFormat="1" ht="26.1" customHeight="1">
      <c r="A24" s="73" t="s">
        <v>51</v>
      </c>
      <c r="B24" s="68">
        <f>(CUADRO1.2E!B24/CUADRO1.1N!B24)*100</f>
        <v>4.6528502848252575</v>
      </c>
      <c r="C24" s="68">
        <f>(CUADRO1.2E!C24/CUADRO1.1N!C24)*100</f>
        <v>4.7008795248385775</v>
      </c>
      <c r="D24" s="68">
        <f>(CUADRO1.2E!D24/CUADRO1.1N!D24)*100</f>
        <v>4.6850705925181524</v>
      </c>
      <c r="E24" s="68">
        <f>(CUADRO1.2E!E24/CUADRO1.1N!E24)*100</f>
        <v>4.8598376707730067</v>
      </c>
      <c r="F24" s="68">
        <f>(CUADRO1.2E!F24/CUADRO1.1N!F24)*100</f>
        <v>5.0028180203113788</v>
      </c>
      <c r="G24" s="68">
        <f>(CUADRO1.2E!G24/CUADRO1.1N!G24)*100</f>
        <v>5.234041874487847</v>
      </c>
      <c r="H24" s="68">
        <f>(CUADRO1.2E!H24/CUADRO1.1N!H24)*100</f>
        <v>5.121423713688964</v>
      </c>
      <c r="I24" s="68">
        <f>(CUADRO1.2E!I24/CUADRO1.1N!I24)*100</f>
        <v>5.2477466723942223</v>
      </c>
      <c r="J24" s="68">
        <f>(CUADRO1.2E!J24/CUADRO1.1N!J24)*100</f>
        <v>5.3616445244802478</v>
      </c>
      <c r="K24" s="68">
        <f>(CUADRO1.2E!K24/CUADRO1.1N!K24)*100</f>
        <v>5.3532472562309081</v>
      </c>
      <c r="L24" s="68">
        <f>(CUADRO1.2E!L24/CUADRO1.1N!L24)*100</f>
        <v>5.3532472562309072</v>
      </c>
    </row>
    <row r="25" spans="1:14" s="8" customFormat="1" ht="26.1" customHeight="1">
      <c r="A25" s="73" t="s">
        <v>52</v>
      </c>
      <c r="B25" s="68">
        <f>(CUADRO1.2E!B25/CUADRO1.1N!B25)*100</f>
        <v>9.684117938593154</v>
      </c>
      <c r="C25" s="68">
        <f>(CUADRO1.2E!C25/CUADRO1.1N!C25)*100</f>
        <v>9.7313207746023291</v>
      </c>
      <c r="D25" s="68">
        <f>(CUADRO1.2E!D25/CUADRO1.1N!D25)*100</f>
        <v>9.9491023466551685</v>
      </c>
      <c r="E25" s="68">
        <f>(CUADRO1.2E!E25/CUADRO1.1N!E25)*100</f>
        <v>10.234847443438982</v>
      </c>
      <c r="F25" s="68">
        <f>(CUADRO1.2E!F25/CUADRO1.1N!F25)*100</f>
        <v>10.133818922194692</v>
      </c>
      <c r="G25" s="68">
        <f>(CUADRO1.2E!G25/CUADRO1.1N!G25)*100</f>
        <v>10.0510491576776</v>
      </c>
      <c r="H25" s="68">
        <f>(CUADRO1.2E!H25/CUADRO1.1N!H25)*100</f>
        <v>9.9850807365117973</v>
      </c>
      <c r="I25" s="68">
        <f>(CUADRO1.2E!I25/CUADRO1.1N!I25)*100</f>
        <v>10.135709140817086</v>
      </c>
      <c r="J25" s="68">
        <f>(CUADRO1.2E!J25/CUADRO1.1N!J25)*100</f>
        <v>10.236228201165892</v>
      </c>
      <c r="K25" s="68">
        <f>(CUADRO1.2E!K25/CUADRO1.1N!K25)*100</f>
        <v>10.364524566211758</v>
      </c>
      <c r="L25" s="68">
        <f>(CUADRO1.2E!L25/CUADRO1.1N!L25)*100</f>
        <v>10.364524566211758</v>
      </c>
    </row>
    <row r="26" spans="1:14" s="8" customFormat="1" ht="26.1" customHeight="1">
      <c r="A26" s="73" t="s">
        <v>53</v>
      </c>
      <c r="B26" s="68">
        <f>(CUADRO1.2E!B26/CUADRO1.1N!B26)*100</f>
        <v>8.6137359439089227</v>
      </c>
      <c r="C26" s="68">
        <f>(CUADRO1.2E!C26/CUADRO1.1N!C26)*100</f>
        <v>8.3789531061477494</v>
      </c>
      <c r="D26" s="68">
        <f>(CUADRO1.2E!D26/CUADRO1.1N!D26)*100</f>
        <v>8.7891199228211576</v>
      </c>
      <c r="E26" s="68">
        <f>(CUADRO1.2E!E26/CUADRO1.1N!E26)*100</f>
        <v>8.5754242703695631</v>
      </c>
      <c r="F26" s="68">
        <f>(CUADRO1.2E!F26/CUADRO1.1N!F26)*100</f>
        <v>8.494192302180064</v>
      </c>
      <c r="G26" s="68">
        <f>(CUADRO1.2E!G26/CUADRO1.1N!G26)*100</f>
        <v>8.5926223835054163</v>
      </c>
      <c r="H26" s="68">
        <f>(CUADRO1.2E!H26/CUADRO1.1N!H26)*100</f>
        <v>8.9886185250831918</v>
      </c>
      <c r="I26" s="68">
        <f>(CUADRO1.2E!I26/CUADRO1.1N!I26)*100</f>
        <v>9.2993072241935195</v>
      </c>
      <c r="J26" s="68">
        <f>(CUADRO1.2E!J26/CUADRO1.1N!J26)*100</f>
        <v>9.3080800438625904</v>
      </c>
      <c r="K26" s="68">
        <f>(CUADRO1.2E!K26/CUADRO1.1N!K26)*100</f>
        <v>9.3099262806148477</v>
      </c>
      <c r="L26" s="68">
        <f>(CUADRO1.2E!L26/CUADRO1.1N!L26)*100</f>
        <v>9.3099262806148477</v>
      </c>
    </row>
    <row r="27" spans="1:14" s="8" customFormat="1" ht="26.1" customHeight="1">
      <c r="A27" s="73" t="s">
        <v>54</v>
      </c>
      <c r="B27" s="68">
        <f>(CUADRO1.2E!B27/CUADRO1.1N!B27)*100</f>
        <v>5.7379354894606198</v>
      </c>
      <c r="C27" s="68">
        <f>(CUADRO1.2E!C27/CUADRO1.1N!C27)*100</f>
        <v>5.7666489382827404</v>
      </c>
      <c r="D27" s="68">
        <f>(CUADRO1.2E!D27/CUADRO1.1N!D27)*100</f>
        <v>5.7851581303704664</v>
      </c>
      <c r="E27" s="68">
        <f>(CUADRO1.2E!E27/CUADRO1.1N!E27)*100</f>
        <v>5.8818944215483313</v>
      </c>
      <c r="F27" s="68">
        <f>(CUADRO1.2E!F27/CUADRO1.1N!F27)*100</f>
        <v>5.9233212311052323</v>
      </c>
      <c r="G27" s="68">
        <f>(CUADRO1.2E!G27/CUADRO1.1N!G27)*100</f>
        <v>5.9855727740986095</v>
      </c>
      <c r="H27" s="68">
        <f>(CUADRO1.2E!H27/CUADRO1.1N!H27)*100</f>
        <v>6.0215191181303291</v>
      </c>
      <c r="I27" s="68">
        <f>(CUADRO1.2E!I27/CUADRO1.1N!I27)*100</f>
        <v>6.1968375471412864</v>
      </c>
      <c r="J27" s="68">
        <f>(CUADRO1.2E!J27/CUADRO1.1N!J27)*100</f>
        <v>6.1996107551167974</v>
      </c>
      <c r="K27" s="68">
        <f>(CUADRO1.2E!K27/CUADRO1.1N!K27)*100</f>
        <v>6.212929071417995</v>
      </c>
      <c r="L27" s="68">
        <f>(CUADRO1.2E!L27/CUADRO1.1N!L27)*100</f>
        <v>6.212929071417995</v>
      </c>
    </row>
    <row r="28" spans="1:14" s="8" customFormat="1" ht="26.1" customHeight="1">
      <c r="A28" s="73" t="s">
        <v>55</v>
      </c>
      <c r="B28" s="68">
        <f>(CUADRO1.2E!B28/CUADRO1.1N!B28)*100</f>
        <v>4.7915140893104038</v>
      </c>
      <c r="C28" s="68">
        <f>(CUADRO1.2E!C28/CUADRO1.1N!C28)*100</f>
        <v>4.5495677427894687</v>
      </c>
      <c r="D28" s="68">
        <f>(CUADRO1.2E!D28/CUADRO1.1N!D28)*100</f>
        <v>4.4455873428411916</v>
      </c>
      <c r="E28" s="68">
        <f>(CUADRO1.2E!E28/CUADRO1.1N!E28)*100</f>
        <v>4.9752764321804959</v>
      </c>
      <c r="F28" s="68">
        <f>(CUADRO1.2E!F28/CUADRO1.1N!F28)*100</f>
        <v>5.4105237137217177</v>
      </c>
      <c r="G28" s="68">
        <f>(CUADRO1.2E!G28/CUADRO1.1N!G28)*100</f>
        <v>5.3997955428243571</v>
      </c>
      <c r="H28" s="68">
        <f>(CUADRO1.2E!H28/CUADRO1.1N!H28)*100</f>
        <v>5.1877499299351388</v>
      </c>
      <c r="I28" s="68">
        <f>(CUADRO1.2E!I28/CUADRO1.1N!I28)*100</f>
        <v>4.791379860760431</v>
      </c>
      <c r="J28" s="68">
        <f>(CUADRO1.2E!J28/CUADRO1.1N!J28)*100</f>
        <v>5.0804612849326549</v>
      </c>
      <c r="K28" s="68">
        <f>(CUADRO1.2E!K28/CUADRO1.1N!K28)*100</f>
        <v>4.7564848062215024</v>
      </c>
      <c r="L28" s="68">
        <f>(CUADRO1.2E!L28/CUADRO1.1N!L28)*100</f>
        <v>4.7564848062215033</v>
      </c>
    </row>
    <row r="29" spans="1:14" s="8" customFormat="1" ht="26.1" customHeight="1">
      <c r="A29" s="73" t="s">
        <v>62</v>
      </c>
      <c r="B29" s="68">
        <f>(CUADRO1.2E!B29/CUADRO1.1N!B29)*100</f>
        <v>10.673710120896381</v>
      </c>
      <c r="C29" s="68">
        <f>(CUADRO1.2E!C29/CUADRO1.1N!C29)*100</f>
        <v>10.248309644787861</v>
      </c>
      <c r="D29" s="68">
        <f>(CUADRO1.2E!D29/CUADRO1.1N!D29)*100</f>
        <v>10.764288345313336</v>
      </c>
      <c r="E29" s="68">
        <f>(CUADRO1.2E!E29/CUADRO1.1N!E29)*100</f>
        <v>11.374838603482011</v>
      </c>
      <c r="F29" s="68">
        <f>(CUADRO1.2E!F29/CUADRO1.1N!F29)*100</f>
        <v>10.965610102143836</v>
      </c>
      <c r="G29" s="68">
        <f>(CUADRO1.2E!G29/CUADRO1.1N!G29)*100</f>
        <v>11.061701644977614</v>
      </c>
      <c r="H29" s="68">
        <f>(CUADRO1.2E!H29/CUADRO1.1N!H29)*100</f>
        <v>11.443744099407031</v>
      </c>
      <c r="I29" s="68">
        <f>(CUADRO1.2E!I29/CUADRO1.1N!I29)*100</f>
        <v>11.504514857999668</v>
      </c>
      <c r="J29" s="68">
        <f>(CUADRO1.2E!J29/CUADRO1.1N!J29)*100</f>
        <v>11.751543851251542</v>
      </c>
      <c r="K29" s="68">
        <f>(CUADRO1.2E!K29/CUADRO1.1N!K29)*100</f>
        <v>11.714905607036686</v>
      </c>
      <c r="L29" s="68">
        <f>(CUADRO1.2E!L29/CUADRO1.1N!L29)*100</f>
        <v>11.714905607036687</v>
      </c>
    </row>
    <row r="30" spans="1:14" s="8" customFormat="1" ht="26.1" customHeight="1">
      <c r="A30" s="73" t="s">
        <v>63</v>
      </c>
      <c r="B30" s="68">
        <f>(CUADRO1.2E!B30/CUADRO1.1N!B30)*100</f>
        <v>8.8074255209450918</v>
      </c>
      <c r="C30" s="68">
        <f>(CUADRO1.2E!C30/CUADRO1.1N!C30)*100</f>
        <v>8.928986915903085</v>
      </c>
      <c r="D30" s="68">
        <f>(CUADRO1.2E!D30/CUADRO1.1N!D30)*100</f>
        <v>8.9118806290174692</v>
      </c>
      <c r="E30" s="68">
        <f>(CUADRO1.2E!E30/CUADRO1.1N!E30)*100</f>
        <v>8.9927219840669608</v>
      </c>
      <c r="F30" s="68">
        <f>(CUADRO1.2E!F30/CUADRO1.1N!F30)*100</f>
        <v>9.2441826965287266</v>
      </c>
      <c r="G30" s="68">
        <f>(CUADRO1.2E!G30/CUADRO1.1N!G30)*100</f>
        <v>9.3556295998791423</v>
      </c>
      <c r="H30" s="68">
        <f>(CUADRO1.2E!H30/CUADRO1.1N!H30)*100</f>
        <v>9.1142879006336397</v>
      </c>
      <c r="I30" s="68">
        <f>(CUADRO1.2E!I30/CUADRO1.1N!I30)*100</f>
        <v>9.0782567004075485</v>
      </c>
      <c r="J30" s="68">
        <f>(CUADRO1.2E!J30/CUADRO1.1N!J30)*100</f>
        <v>9.058677782578</v>
      </c>
      <c r="K30" s="68">
        <f>(CUADRO1.2E!K30/CUADRO1.1N!K30)*100</f>
        <v>8.9442221106686173</v>
      </c>
      <c r="L30" s="68">
        <f>(CUADRO1.2E!L30/CUADRO1.1N!L30)*100</f>
        <v>8.9442221106686173</v>
      </c>
    </row>
    <row r="31" spans="1:14" s="8" customFormat="1" ht="26.1" customHeight="1">
      <c r="A31" s="75" t="s">
        <v>58</v>
      </c>
      <c r="B31" s="68">
        <f>(CUADRO1.2E!B31/CUADRO1.1N!B31)*100</f>
        <v>8.6318307231554794</v>
      </c>
      <c r="C31" s="68">
        <f>(CUADRO1.2E!C31/CUADRO1.1N!C31)*100</f>
        <v>8.5894410393771796</v>
      </c>
      <c r="D31" s="68">
        <f>(CUADRO1.2E!D31/CUADRO1.1N!D31)*100</f>
        <v>8.7041590203015851</v>
      </c>
      <c r="E31" s="68">
        <f>(CUADRO1.2E!E31/CUADRO1.1N!E31)*100</f>
        <v>8.7335014936138524</v>
      </c>
      <c r="F31" s="68">
        <f>(CUADRO1.2E!F31/CUADRO1.1N!F31)*100</f>
        <v>8.8403125406088066</v>
      </c>
      <c r="G31" s="68">
        <f>(CUADRO1.2E!G31/CUADRO1.1N!G31)*100</f>
        <v>8.8624703221119301</v>
      </c>
      <c r="H31" s="68">
        <f>(CUADRO1.2E!H31/CUADRO1.1N!H31)*100</f>
        <v>8.945588117923311</v>
      </c>
      <c r="I31" s="68">
        <f>(CUADRO1.2E!I31/CUADRO1.1N!I31)*100</f>
        <v>9.1564234403921745</v>
      </c>
      <c r="J31" s="68">
        <f>(CUADRO1.2E!J31/CUADRO1.1N!J31)*100</f>
        <v>9.1413969291941939</v>
      </c>
      <c r="K31" s="161">
        <f>(CUADRO1.2E!K31/CUADRO1.1N!K31)*100</f>
        <v>9.1207528788640015</v>
      </c>
      <c r="L31" s="161">
        <f>(CUADRO1.2E!L31/CUADRO1.1N!L31)*100</f>
        <v>9.1137242138688954</v>
      </c>
    </row>
    <row r="32" spans="1:14">
      <c r="A32" s="203" t="s">
        <v>7</v>
      </c>
      <c r="B32" s="203"/>
      <c r="C32" s="203"/>
      <c r="D32" s="203"/>
      <c r="E32" s="203"/>
      <c r="F32" s="203"/>
      <c r="G32" s="203"/>
      <c r="H32" s="203"/>
      <c r="I32" s="203"/>
      <c r="J32" s="203"/>
      <c r="K32" s="204"/>
      <c r="M32"/>
    </row>
    <row r="33" spans="1:13" ht="12" customHeight="1">
      <c r="A33" s="79" t="s">
        <v>260</v>
      </c>
      <c r="B33" s="80"/>
      <c r="C33" s="80"/>
      <c r="D33" s="80"/>
      <c r="E33" s="80"/>
      <c r="F33" s="80"/>
      <c r="G33" s="80"/>
      <c r="H33" s="80"/>
      <c r="I33" s="80"/>
      <c r="J33" s="80"/>
      <c r="K33" s="80"/>
      <c r="M33"/>
    </row>
    <row r="34" spans="1:13" ht="40.5" customHeight="1">
      <c r="M34"/>
    </row>
    <row r="35" spans="1:13">
      <c r="M35"/>
    </row>
    <row r="36" spans="1:13">
      <c r="M36"/>
    </row>
    <row r="37" spans="1:13">
      <c r="M37"/>
    </row>
    <row r="38" spans="1:13">
      <c r="M38"/>
    </row>
  </sheetData>
  <mergeCells count="2">
    <mergeCell ref="A3:G3"/>
    <mergeCell ref="A32:K32"/>
  </mergeCells>
  <phoneticPr fontId="0" type="noConversion"/>
  <printOptions horizontalCentered="1"/>
  <pageMargins left="0.39370078740157483" right="0.39370078740157483" top="0.51181102362204722" bottom="0.59055118110236227" header="0" footer="0.39370078740157483"/>
  <pageSetup scale="64" orientation="landscape" r:id="rId1"/>
  <headerFooter alignWithMargins="0">
    <oddHeader xml:space="preserve">&amp;C
</oddHeader>
    <oddFooter>&amp;R&amp;"Gotham Medium,Normal"&amp;13 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44"/>
  <sheetViews>
    <sheetView view="pageBreakPreview" zoomScale="75" zoomScaleNormal="100" zoomScaleSheetLayoutView="75" workbookViewId="0">
      <selection sqref="A1:H1"/>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216</v>
      </c>
      <c r="B1" s="200"/>
      <c r="C1" s="200"/>
      <c r="D1" s="200"/>
      <c r="E1" s="200"/>
      <c r="F1" s="200"/>
      <c r="G1" s="200"/>
      <c r="H1" s="200"/>
      <c r="I1" s="48"/>
      <c r="J1" s="48"/>
      <c r="K1" s="48"/>
    </row>
    <row r="2" spans="1:12" s="4" customFormat="1" ht="7.5" customHeight="1">
      <c r="A2" s="15"/>
      <c r="I2" s="16"/>
    </row>
    <row r="3" spans="1:12" ht="7.5" customHeight="1">
      <c r="A3" s="5"/>
      <c r="B3" s="6"/>
      <c r="C3" s="6"/>
      <c r="D3" s="6"/>
      <c r="E3" s="6"/>
      <c r="F3" s="6"/>
      <c r="G3" s="6"/>
      <c r="H3" s="6"/>
      <c r="I3" s="5"/>
    </row>
    <row r="4" spans="1:12" ht="23.25" customHeight="1">
      <c r="A4" s="18"/>
      <c r="B4" s="28"/>
      <c r="C4" s="28"/>
      <c r="D4" s="28"/>
      <c r="E4" s="28"/>
      <c r="F4" s="35"/>
      <c r="G4" s="35"/>
      <c r="H4" s="35"/>
      <c r="I4" s="35"/>
      <c r="J4" s="35"/>
      <c r="K4" s="35"/>
      <c r="L4" s="35"/>
    </row>
    <row r="5" spans="1:12" ht="6" customHeight="1">
      <c r="A5" s="17"/>
      <c r="B5" s="36"/>
      <c r="C5" s="36"/>
      <c r="D5" s="36"/>
      <c r="E5" s="36"/>
      <c r="F5" s="36"/>
      <c r="G5" s="36"/>
      <c r="H5" s="36"/>
      <c r="I5" s="36"/>
      <c r="J5" s="37"/>
      <c r="K5" s="37"/>
      <c r="L5" s="37"/>
    </row>
    <row r="6" spans="1:12" ht="6" customHeight="1">
      <c r="A6" s="17"/>
      <c r="B6" s="29"/>
      <c r="C6" s="29"/>
      <c r="D6" s="29"/>
      <c r="E6" s="29"/>
      <c r="F6" s="36"/>
      <c r="G6" s="36"/>
      <c r="H6" s="36"/>
      <c r="I6" s="36"/>
      <c r="J6" s="37"/>
      <c r="K6" s="37"/>
      <c r="L6" s="37"/>
    </row>
    <row r="7" spans="1:12" s="8" customFormat="1" ht="12" customHeight="1">
      <c r="A7" s="7"/>
      <c r="B7" s="30"/>
      <c r="C7" s="30"/>
      <c r="D7" s="30"/>
      <c r="E7" s="30"/>
      <c r="F7" s="31"/>
      <c r="G7" s="31"/>
      <c r="H7" s="31"/>
      <c r="I7" s="31"/>
      <c r="J7" s="31"/>
      <c r="K7" s="31"/>
      <c r="L7" s="31"/>
    </row>
    <row r="8" spans="1:12" s="8" customFormat="1" ht="6" customHeight="1">
      <c r="A8" s="7"/>
      <c r="B8" s="30"/>
      <c r="C8" s="30"/>
      <c r="D8" s="30"/>
      <c r="E8" s="30"/>
      <c r="F8" s="31"/>
      <c r="G8" s="31"/>
      <c r="H8" s="31"/>
      <c r="I8" s="31"/>
      <c r="J8" s="38"/>
      <c r="K8" s="38"/>
      <c r="L8" s="38"/>
    </row>
    <row r="9" spans="1:12" s="8" customFormat="1" ht="6" customHeight="1">
      <c r="A9" s="7"/>
      <c r="B9" s="30"/>
      <c r="C9" s="30"/>
      <c r="D9" s="30"/>
      <c r="E9" s="30"/>
      <c r="F9" s="31"/>
      <c r="G9" s="31"/>
      <c r="H9" s="31"/>
      <c r="I9" s="31"/>
      <c r="J9" s="38"/>
      <c r="K9" s="38"/>
      <c r="L9" s="38"/>
    </row>
    <row r="10" spans="1:12" s="8" customFormat="1" ht="12" customHeight="1">
      <c r="A10" s="21"/>
      <c r="B10" s="29"/>
      <c r="C10" s="29"/>
      <c r="D10" s="29"/>
      <c r="E10" s="29"/>
      <c r="F10" s="36"/>
      <c r="G10" s="36"/>
      <c r="H10" s="36"/>
      <c r="I10" s="36"/>
      <c r="J10" s="38"/>
      <c r="K10" s="38"/>
      <c r="L10" s="38"/>
    </row>
    <row r="11" spans="1:12" s="8" customFormat="1" ht="6" customHeight="1">
      <c r="A11" s="21"/>
      <c r="B11" s="29"/>
      <c r="C11" s="29"/>
      <c r="D11" s="29"/>
      <c r="E11" s="29"/>
      <c r="F11" s="36"/>
      <c r="G11" s="36"/>
      <c r="H11" s="36"/>
      <c r="I11" s="31"/>
      <c r="J11" s="38"/>
      <c r="K11" s="38"/>
      <c r="L11" s="38"/>
    </row>
    <row r="12" spans="1:12" s="8" customFormat="1" ht="6" customHeight="1">
      <c r="A12" s="21"/>
      <c r="B12" s="29"/>
      <c r="C12" s="29"/>
      <c r="D12" s="29"/>
      <c r="E12" s="29"/>
      <c r="F12" s="36"/>
      <c r="G12" s="36"/>
      <c r="H12" s="36"/>
      <c r="I12" s="31"/>
      <c r="J12" s="38"/>
      <c r="K12" s="38"/>
      <c r="L12" s="38"/>
    </row>
    <row r="13" spans="1:12" s="9" customFormat="1" ht="12" customHeight="1">
      <c r="A13" s="21"/>
      <c r="B13" s="29"/>
      <c r="C13" s="29"/>
      <c r="D13" s="29"/>
      <c r="E13" s="29"/>
      <c r="F13" s="29"/>
      <c r="G13" s="29"/>
      <c r="H13" s="29"/>
      <c r="I13" s="29"/>
      <c r="J13" s="29"/>
      <c r="K13" s="29"/>
      <c r="L13" s="29"/>
    </row>
    <row r="14" spans="1:12" s="9" customFormat="1" ht="3" customHeight="1">
      <c r="A14" s="21"/>
      <c r="B14" s="29"/>
      <c r="C14" s="29"/>
      <c r="D14" s="29"/>
      <c r="E14" s="29"/>
      <c r="F14" s="36"/>
      <c r="G14" s="36"/>
      <c r="H14" s="36"/>
      <c r="I14" s="36"/>
      <c r="J14" s="39"/>
      <c r="K14" s="39"/>
      <c r="L14" s="39"/>
    </row>
    <row r="15" spans="1:12" s="9" customFormat="1" ht="12" customHeight="1">
      <c r="A15" s="21"/>
      <c r="B15" s="29"/>
      <c r="C15" s="29"/>
      <c r="D15" s="29"/>
      <c r="E15" s="29"/>
      <c r="F15" s="36"/>
      <c r="G15" s="36"/>
      <c r="H15" s="36"/>
      <c r="I15" s="36"/>
      <c r="J15" s="39"/>
      <c r="K15" s="39"/>
      <c r="L15" s="39"/>
    </row>
    <row r="16" spans="1:12" s="8" customFormat="1" ht="3" customHeight="1">
      <c r="A16" s="10"/>
      <c r="B16" s="29"/>
      <c r="C16" s="29"/>
      <c r="D16" s="29"/>
      <c r="E16" s="29"/>
      <c r="F16" s="36"/>
      <c r="G16" s="36"/>
      <c r="H16" s="36"/>
      <c r="I16" s="36"/>
      <c r="J16" s="38"/>
      <c r="K16" s="38"/>
      <c r="L16" s="38"/>
    </row>
    <row r="17" spans="1:12" s="8" customFormat="1" ht="12" customHeight="1">
      <c r="A17" s="10"/>
      <c r="B17" s="29"/>
      <c r="C17" s="29"/>
      <c r="D17" s="29"/>
      <c r="E17" s="29"/>
      <c r="F17" s="36"/>
      <c r="G17" s="36"/>
      <c r="H17" s="36"/>
      <c r="I17" s="36"/>
      <c r="J17" s="38"/>
      <c r="K17" s="38"/>
      <c r="L17" s="38"/>
    </row>
    <row r="18" spans="1:12" s="8" customFormat="1" ht="3" customHeight="1">
      <c r="A18" s="10"/>
      <c r="B18" s="29"/>
      <c r="C18" s="29"/>
      <c r="D18" s="29"/>
      <c r="E18" s="29"/>
      <c r="F18" s="36"/>
      <c r="G18" s="36"/>
      <c r="H18" s="36"/>
      <c r="I18" s="36"/>
      <c r="J18" s="38"/>
      <c r="K18" s="38"/>
      <c r="L18" s="38"/>
    </row>
    <row r="19" spans="1:12" s="8" customFormat="1" ht="12" customHeight="1">
      <c r="A19" s="10"/>
      <c r="B19" s="29"/>
      <c r="C19" s="29"/>
      <c r="D19" s="29"/>
      <c r="E19" s="29"/>
      <c r="F19" s="36"/>
      <c r="G19" s="36"/>
      <c r="H19" s="36"/>
      <c r="I19" s="36"/>
      <c r="J19" s="38"/>
      <c r="K19" s="38"/>
      <c r="L19" s="38"/>
    </row>
    <row r="20" spans="1:12" s="8" customFormat="1" ht="3" customHeight="1">
      <c r="A20" s="10"/>
      <c r="B20" s="29"/>
      <c r="C20" s="29"/>
      <c r="D20" s="29"/>
      <c r="E20" s="29"/>
      <c r="F20" s="36"/>
      <c r="G20" s="36"/>
      <c r="H20" s="36"/>
      <c r="I20" s="36"/>
      <c r="J20" s="38"/>
      <c r="K20" s="38"/>
      <c r="L20" s="38"/>
    </row>
    <row r="21" spans="1:12" s="8" customFormat="1" ht="12" customHeight="1">
      <c r="A21" s="10"/>
      <c r="B21" s="29"/>
      <c r="C21" s="29"/>
      <c r="D21" s="29"/>
      <c r="E21" s="29"/>
      <c r="F21" s="36"/>
      <c r="G21" s="36"/>
      <c r="H21" s="36"/>
      <c r="I21" s="36"/>
      <c r="J21" s="38"/>
      <c r="K21" s="38"/>
      <c r="L21" s="38"/>
    </row>
    <row r="22" spans="1:12" s="8" customFormat="1" ht="6" customHeight="1">
      <c r="A22" s="10"/>
      <c r="B22" s="29"/>
      <c r="C22" s="29"/>
      <c r="D22" s="29"/>
      <c r="E22" s="29"/>
      <c r="F22" s="36"/>
      <c r="G22" s="36"/>
      <c r="H22" s="36"/>
      <c r="I22" s="31"/>
      <c r="J22" s="38"/>
      <c r="K22" s="38"/>
      <c r="L22" s="38"/>
    </row>
    <row r="23" spans="1:12" s="8" customFormat="1" ht="6" customHeight="1">
      <c r="A23" s="10"/>
      <c r="B23" s="29"/>
      <c r="C23" s="29"/>
      <c r="D23" s="29"/>
      <c r="E23" s="29"/>
      <c r="F23" s="36"/>
      <c r="G23" s="36"/>
      <c r="H23" s="36"/>
      <c r="I23" s="31"/>
      <c r="J23" s="38"/>
      <c r="K23" s="38"/>
      <c r="L23" s="38"/>
    </row>
    <row r="24" spans="1:12" s="8" customFormat="1" ht="12" customHeight="1">
      <c r="A24" s="10"/>
      <c r="B24" s="29"/>
      <c r="C24" s="29"/>
      <c r="D24" s="29"/>
      <c r="E24" s="29"/>
      <c r="F24" s="29"/>
      <c r="G24" s="29"/>
      <c r="H24" s="29"/>
      <c r="I24" s="29"/>
      <c r="J24" s="29"/>
      <c r="K24" s="29"/>
      <c r="L24" s="29"/>
    </row>
    <row r="25" spans="1:12" s="8" customFormat="1" ht="3" customHeight="1">
      <c r="A25" s="10"/>
      <c r="B25" s="29"/>
      <c r="C25" s="29"/>
      <c r="D25" s="29"/>
      <c r="E25" s="29"/>
      <c r="F25" s="36"/>
      <c r="G25" s="36"/>
      <c r="H25" s="36"/>
      <c r="I25" s="36"/>
      <c r="J25" s="38"/>
      <c r="K25" s="38"/>
      <c r="L25" s="38"/>
    </row>
    <row r="26" spans="1:12" s="8" customFormat="1" ht="12" customHeight="1">
      <c r="A26" s="10"/>
      <c r="B26" s="29"/>
      <c r="C26" s="29"/>
      <c r="D26" s="29"/>
      <c r="E26" s="29"/>
      <c r="F26" s="36"/>
      <c r="G26" s="36"/>
      <c r="H26" s="36"/>
      <c r="I26" s="36"/>
      <c r="J26" s="38"/>
      <c r="K26" s="38"/>
      <c r="L26" s="38"/>
    </row>
    <row r="27" spans="1:12" s="8" customFormat="1" ht="3" customHeight="1">
      <c r="A27" s="10"/>
      <c r="B27" s="29"/>
      <c r="C27" s="29"/>
      <c r="D27" s="29"/>
      <c r="E27" s="29"/>
      <c r="F27" s="36"/>
      <c r="G27" s="36"/>
      <c r="H27" s="36"/>
      <c r="I27" s="36"/>
      <c r="J27" s="38"/>
      <c r="K27" s="38"/>
      <c r="L27" s="38"/>
    </row>
    <row r="28" spans="1:12" s="8" customFormat="1" ht="12" customHeight="1">
      <c r="A28" s="10"/>
      <c r="B28" s="29"/>
      <c r="C28" s="29"/>
      <c r="D28" s="29"/>
      <c r="E28" s="29"/>
      <c r="F28" s="36"/>
      <c r="G28" s="36"/>
      <c r="H28" s="36"/>
      <c r="I28" s="36"/>
      <c r="J28" s="38"/>
      <c r="K28" s="38"/>
      <c r="L28" s="38"/>
    </row>
    <row r="29" spans="1:12" s="8" customFormat="1" ht="3" customHeight="1">
      <c r="A29" s="10"/>
      <c r="B29" s="29"/>
      <c r="C29" s="29"/>
      <c r="D29" s="29"/>
      <c r="E29" s="29"/>
      <c r="F29" s="36"/>
      <c r="G29" s="36"/>
      <c r="H29" s="36"/>
      <c r="I29" s="36"/>
      <c r="J29" s="38"/>
      <c r="K29" s="38"/>
      <c r="L29" s="38"/>
    </row>
    <row r="30" spans="1:12" s="8" customFormat="1" ht="12" customHeight="1">
      <c r="A30" s="10"/>
      <c r="B30" s="29"/>
      <c r="C30" s="29"/>
      <c r="D30" s="29"/>
      <c r="E30" s="29"/>
      <c r="F30" s="36"/>
      <c r="G30" s="36"/>
      <c r="H30" s="36"/>
      <c r="I30" s="36"/>
      <c r="J30" s="38"/>
      <c r="K30" s="38"/>
      <c r="L30" s="38"/>
    </row>
    <row r="31" spans="1:12" s="8" customFormat="1" ht="3" customHeight="1">
      <c r="A31" s="10"/>
      <c r="B31" s="29"/>
      <c r="C31" s="29"/>
      <c r="D31" s="29"/>
      <c r="E31" s="29"/>
      <c r="F31" s="36"/>
      <c r="G31" s="36"/>
      <c r="H31" s="36"/>
      <c r="I31" s="36"/>
      <c r="J31" s="38"/>
      <c r="K31" s="38"/>
      <c r="L31" s="38"/>
    </row>
    <row r="32" spans="1:12" s="8" customFormat="1" ht="12" customHeight="1">
      <c r="A32" s="10"/>
      <c r="B32" s="29"/>
      <c r="C32" s="29"/>
      <c r="D32" s="29"/>
      <c r="E32" s="29"/>
      <c r="F32" s="36"/>
      <c r="G32" s="36"/>
      <c r="H32" s="36"/>
      <c r="I32" s="36"/>
      <c r="J32" s="38"/>
      <c r="K32" s="38"/>
      <c r="L32" s="38"/>
    </row>
    <row r="33" spans="1:12" s="8" customFormat="1" ht="12" customHeight="1">
      <c r="A33" s="10"/>
      <c r="B33" s="26"/>
      <c r="C33" s="26"/>
      <c r="D33" s="26"/>
      <c r="E33" s="26"/>
      <c r="F33" s="24"/>
      <c r="G33" s="24"/>
      <c r="H33" s="24"/>
      <c r="I33" s="25"/>
      <c r="J33" s="34"/>
      <c r="K33" s="34"/>
      <c r="L33" s="34"/>
    </row>
    <row r="34" spans="1:12" s="8" customFormat="1" ht="12" customHeight="1">
      <c r="A34" s="10"/>
      <c r="B34" s="43"/>
      <c r="C34" s="43"/>
      <c r="D34" s="43"/>
      <c r="E34" s="43"/>
      <c r="F34" s="44"/>
      <c r="G34" s="44"/>
      <c r="H34" s="45"/>
      <c r="I34" s="44"/>
      <c r="J34" s="44"/>
      <c r="K34" s="44"/>
      <c r="L34" s="44"/>
    </row>
    <row r="35" spans="1:12" s="8" customFormat="1" ht="6" customHeight="1">
      <c r="A35" s="10"/>
      <c r="B35" s="27"/>
      <c r="C35" s="27"/>
      <c r="D35" s="27"/>
      <c r="E35" s="27"/>
      <c r="F35" s="25"/>
      <c r="G35" s="25"/>
      <c r="H35" s="25"/>
      <c r="I35" s="25"/>
      <c r="J35" s="34"/>
      <c r="K35" s="34"/>
      <c r="L35" s="34"/>
    </row>
    <row r="36" spans="1:12" s="8" customFormat="1" ht="6" customHeight="1">
      <c r="A36" s="10"/>
      <c r="B36" s="26"/>
      <c r="C36" s="26"/>
      <c r="D36" s="26"/>
      <c r="E36" s="26"/>
      <c r="F36" s="24"/>
      <c r="G36" s="24"/>
      <c r="H36" s="24"/>
      <c r="I36" s="25"/>
      <c r="J36" s="34"/>
      <c r="K36" s="34"/>
      <c r="L36" s="34"/>
    </row>
    <row r="37" spans="1:12" s="8" customFormat="1" ht="21" customHeight="1">
      <c r="A37" s="11"/>
      <c r="B37" s="40"/>
      <c r="C37" s="40"/>
      <c r="D37" s="40"/>
      <c r="E37" s="40"/>
      <c r="F37" s="41"/>
      <c r="G37" s="41"/>
      <c r="H37" s="41"/>
      <c r="I37" s="41"/>
      <c r="J37" s="42"/>
      <c r="K37" s="42"/>
      <c r="L37" s="42"/>
    </row>
    <row r="38" spans="1:12" s="8" customFormat="1" ht="7.5" customHeight="1">
      <c r="A38" s="11"/>
      <c r="B38" s="27"/>
      <c r="C38" s="27"/>
      <c r="D38" s="27"/>
      <c r="E38" s="27"/>
      <c r="F38" s="27"/>
      <c r="G38" s="25"/>
      <c r="H38" s="25"/>
      <c r="I38" s="25"/>
      <c r="J38" s="25"/>
      <c r="K38" s="34"/>
      <c r="L38" s="34"/>
    </row>
    <row r="39" spans="1:12" ht="7.5" customHeight="1">
      <c r="A39" s="12"/>
      <c r="G39" s="50"/>
      <c r="H39" s="50"/>
      <c r="I39" s="50"/>
      <c r="J39" s="50"/>
      <c r="K39" s="50"/>
      <c r="L39" s="50"/>
    </row>
    <row r="40" spans="1:12" ht="3.95" customHeight="1">
      <c r="A40" s="12"/>
    </row>
    <row r="41" spans="1:12">
      <c r="A41" s="5"/>
      <c r="B41" s="14"/>
      <c r="C41" s="14"/>
      <c r="D41" s="14"/>
      <c r="E41" s="14"/>
      <c r="F41" s="14"/>
      <c r="G41" s="5"/>
      <c r="H41" s="5"/>
      <c r="I41" s="5"/>
    </row>
    <row r="42" spans="1:12" ht="14.25">
      <c r="A42" s="46"/>
      <c r="B42" s="14"/>
      <c r="C42" s="14"/>
      <c r="D42" s="14"/>
      <c r="E42" s="14"/>
      <c r="F42" s="14"/>
    </row>
    <row r="43" spans="1:12">
      <c r="A43" s="19"/>
      <c r="B43" s="14"/>
      <c r="C43" s="14"/>
      <c r="D43" s="14"/>
      <c r="E43" s="14"/>
      <c r="F43" s="14"/>
      <c r="G43" s="14"/>
      <c r="H43" s="14"/>
    </row>
    <row r="44" spans="1:12">
      <c r="A44" s="20"/>
      <c r="B44" s="14"/>
      <c r="C44" s="14"/>
      <c r="D44" s="14"/>
      <c r="E44" s="14"/>
      <c r="F44" s="14"/>
      <c r="G44" s="14"/>
      <c r="H44" s="14"/>
    </row>
  </sheetData>
  <mergeCells count="1">
    <mergeCell ref="A1:H1"/>
  </mergeCells>
  <phoneticPr fontId="0" type="noConversion"/>
  <printOptions horizontalCentered="1" verticalCentered="1"/>
  <pageMargins left="0.78740157480314965" right="0.59055118110236227" top="0.59055118110236227" bottom="0" header="0" footer="0"/>
  <pageSetup scale="97" orientation="landscape" r:id="rId1"/>
  <headerFooter alignWithMargins="0"/>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5"/>
  <sheetViews>
    <sheetView view="pageBreakPreview" zoomScale="75" zoomScaleNormal="100" zoomScaleSheetLayoutView="75" workbookViewId="0">
      <selection activeCell="K1" sqref="K1"/>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140</v>
      </c>
      <c r="B1" s="200"/>
      <c r="C1" s="200"/>
      <c r="D1" s="200"/>
      <c r="E1" s="200"/>
      <c r="F1" s="200"/>
      <c r="G1" s="200"/>
      <c r="H1" s="200"/>
      <c r="I1" s="48"/>
      <c r="J1" s="48"/>
      <c r="K1" s="48"/>
    </row>
    <row r="2" spans="1:12" s="4" customFormat="1" ht="39.75" customHeight="1">
      <c r="A2" s="200"/>
      <c r="B2" s="200"/>
      <c r="C2" s="200"/>
      <c r="D2" s="200"/>
      <c r="E2" s="200"/>
      <c r="F2" s="200"/>
      <c r="G2" s="200"/>
      <c r="H2" s="200"/>
      <c r="I2" s="49"/>
      <c r="J2" s="33"/>
      <c r="K2" s="49"/>
      <c r="L2" s="49"/>
    </row>
    <row r="3" spans="1:12" s="4" customFormat="1" ht="7.5" customHeight="1">
      <c r="A3" s="15"/>
      <c r="I3" s="16"/>
    </row>
    <row r="4" spans="1:12" ht="7.5" customHeight="1">
      <c r="A4" s="5"/>
      <c r="B4" s="6"/>
      <c r="C4" s="6"/>
      <c r="D4" s="6"/>
      <c r="E4" s="6"/>
      <c r="F4" s="6"/>
      <c r="G4" s="6"/>
      <c r="H4" s="6"/>
      <c r="I4" s="5"/>
    </row>
    <row r="5" spans="1:12" ht="23.25" customHeight="1">
      <c r="A5" s="18"/>
      <c r="B5" s="28"/>
      <c r="C5" s="28"/>
      <c r="D5" s="28"/>
      <c r="E5" s="28"/>
      <c r="F5" s="35"/>
      <c r="G5" s="35"/>
      <c r="H5" s="35"/>
      <c r="I5" s="35"/>
      <c r="J5" s="35"/>
      <c r="K5" s="35"/>
      <c r="L5" s="35"/>
    </row>
    <row r="6" spans="1:12" ht="6" customHeight="1">
      <c r="A6" s="17"/>
      <c r="B6" s="36"/>
      <c r="C6" s="36"/>
      <c r="D6" s="36"/>
      <c r="E6" s="36"/>
      <c r="F6" s="36"/>
      <c r="G6" s="36"/>
      <c r="H6" s="36"/>
      <c r="I6" s="36"/>
      <c r="J6" s="37"/>
      <c r="K6" s="37"/>
      <c r="L6" s="37"/>
    </row>
    <row r="7" spans="1:12" ht="6" customHeight="1">
      <c r="A7" s="17"/>
      <c r="B7" s="29"/>
      <c r="C7" s="29"/>
      <c r="D7" s="29"/>
      <c r="E7" s="29"/>
      <c r="F7" s="36"/>
      <c r="G7" s="36"/>
      <c r="H7" s="36"/>
      <c r="I7" s="36"/>
      <c r="J7" s="37"/>
      <c r="K7" s="37"/>
      <c r="L7" s="37"/>
    </row>
    <row r="8" spans="1:12" s="8" customFormat="1" ht="12" customHeight="1">
      <c r="A8" s="7"/>
      <c r="B8" s="30"/>
      <c r="C8" s="30"/>
      <c r="D8" s="30"/>
      <c r="E8" s="30"/>
      <c r="F8" s="31"/>
      <c r="G8" s="31"/>
      <c r="H8" s="31"/>
      <c r="I8" s="31"/>
      <c r="J8" s="31"/>
      <c r="K8" s="31"/>
      <c r="L8" s="31"/>
    </row>
    <row r="9" spans="1:12" s="8" customFormat="1" ht="6" customHeight="1">
      <c r="A9" s="7"/>
      <c r="B9" s="30"/>
      <c r="C9" s="30"/>
      <c r="D9" s="30"/>
      <c r="E9" s="30"/>
      <c r="F9" s="31"/>
      <c r="G9" s="31"/>
      <c r="H9" s="31"/>
      <c r="I9" s="31"/>
      <c r="J9" s="38"/>
      <c r="K9" s="38"/>
      <c r="L9" s="38"/>
    </row>
    <row r="10" spans="1:12" s="8" customFormat="1" ht="6" customHeight="1">
      <c r="A10" s="7"/>
      <c r="B10" s="30"/>
      <c r="C10" s="30"/>
      <c r="D10" s="30"/>
      <c r="E10" s="30"/>
      <c r="F10" s="31"/>
      <c r="G10" s="31"/>
      <c r="H10" s="31"/>
      <c r="I10" s="31"/>
      <c r="J10" s="38"/>
      <c r="K10" s="38"/>
      <c r="L10" s="38"/>
    </row>
    <row r="11" spans="1:12" s="8" customFormat="1" ht="12" customHeight="1">
      <c r="A11" s="21"/>
      <c r="B11" s="29"/>
      <c r="C11" s="29"/>
      <c r="D11" s="29"/>
      <c r="E11" s="29"/>
      <c r="F11" s="36"/>
      <c r="G11" s="36"/>
      <c r="H11" s="36"/>
      <c r="I11" s="36"/>
      <c r="J11" s="38"/>
      <c r="K11" s="38"/>
      <c r="L11" s="38"/>
    </row>
    <row r="12" spans="1:12" s="8" customFormat="1" ht="6" customHeight="1">
      <c r="A12" s="21"/>
      <c r="B12" s="29"/>
      <c r="C12" s="29"/>
      <c r="D12" s="29"/>
      <c r="E12" s="29"/>
      <c r="F12" s="36"/>
      <c r="G12" s="36"/>
      <c r="H12" s="36"/>
      <c r="I12" s="31"/>
      <c r="J12" s="38"/>
      <c r="K12" s="38"/>
      <c r="L12" s="38"/>
    </row>
    <row r="13" spans="1:12" s="8" customFormat="1" ht="6" customHeight="1">
      <c r="A13" s="21"/>
      <c r="B13" s="29"/>
      <c r="C13" s="29"/>
      <c r="D13" s="29"/>
      <c r="E13" s="29"/>
      <c r="F13" s="36"/>
      <c r="G13" s="36"/>
      <c r="H13" s="36"/>
      <c r="I13" s="31"/>
      <c r="J13" s="38"/>
      <c r="K13" s="38"/>
      <c r="L13" s="38"/>
    </row>
    <row r="14" spans="1:12" s="9" customFormat="1" ht="12" customHeight="1">
      <c r="A14" s="21"/>
      <c r="B14" s="29"/>
      <c r="C14" s="29"/>
      <c r="D14" s="29"/>
      <c r="E14" s="29"/>
      <c r="F14" s="29"/>
      <c r="G14" s="29"/>
      <c r="H14" s="29"/>
      <c r="I14" s="29"/>
      <c r="J14" s="29"/>
      <c r="K14" s="29"/>
      <c r="L14" s="29"/>
    </row>
    <row r="15" spans="1:12" s="9" customFormat="1" ht="3" customHeight="1">
      <c r="A15" s="21"/>
      <c r="B15" s="29"/>
      <c r="C15" s="29"/>
      <c r="D15" s="29"/>
      <c r="E15" s="29"/>
      <c r="F15" s="36"/>
      <c r="G15" s="36"/>
      <c r="H15" s="36"/>
      <c r="I15" s="36"/>
      <c r="J15" s="39"/>
      <c r="K15" s="39"/>
      <c r="L15" s="39"/>
    </row>
    <row r="16" spans="1:12" s="9" customFormat="1" ht="12" customHeight="1">
      <c r="A16" s="21"/>
      <c r="B16" s="29"/>
      <c r="C16" s="29"/>
      <c r="D16" s="29"/>
      <c r="E16" s="29"/>
      <c r="F16" s="36"/>
      <c r="G16" s="36"/>
      <c r="H16" s="36"/>
      <c r="I16" s="36"/>
      <c r="J16" s="39"/>
      <c r="K16" s="39"/>
      <c r="L16" s="39"/>
    </row>
    <row r="17" spans="1:12" s="8" customFormat="1" ht="3" customHeight="1">
      <c r="A17" s="10"/>
      <c r="B17" s="29"/>
      <c r="C17" s="29"/>
      <c r="D17" s="29"/>
      <c r="E17" s="29"/>
      <c r="F17" s="36"/>
      <c r="G17" s="36"/>
      <c r="H17" s="36"/>
      <c r="I17" s="36"/>
      <c r="J17" s="38"/>
      <c r="K17" s="38"/>
      <c r="L17" s="38"/>
    </row>
    <row r="18" spans="1:12" s="8" customFormat="1" ht="12" customHeight="1">
      <c r="A18" s="10"/>
      <c r="B18" s="29"/>
      <c r="C18" s="29"/>
      <c r="D18" s="29"/>
      <c r="E18" s="29"/>
      <c r="F18" s="36"/>
      <c r="G18" s="36"/>
      <c r="H18" s="36"/>
      <c r="I18" s="36"/>
      <c r="J18" s="38"/>
      <c r="K18" s="38"/>
      <c r="L18" s="38"/>
    </row>
    <row r="19" spans="1:12" s="8" customFormat="1" ht="3" customHeight="1">
      <c r="A19" s="10"/>
      <c r="B19" s="29"/>
      <c r="C19" s="29"/>
      <c r="D19" s="29"/>
      <c r="E19" s="29"/>
      <c r="F19" s="36"/>
      <c r="G19" s="36"/>
      <c r="H19" s="36"/>
      <c r="I19" s="36"/>
      <c r="J19" s="38"/>
      <c r="K19" s="38"/>
      <c r="L19" s="38"/>
    </row>
    <row r="20" spans="1:12" s="8" customFormat="1" ht="12" customHeight="1">
      <c r="A20" s="10"/>
      <c r="B20" s="29"/>
      <c r="C20" s="29"/>
      <c r="D20" s="29"/>
      <c r="E20" s="29"/>
      <c r="F20" s="36"/>
      <c r="G20" s="36"/>
      <c r="H20" s="36"/>
      <c r="I20" s="36"/>
      <c r="J20" s="38"/>
      <c r="K20" s="38"/>
      <c r="L20" s="38"/>
    </row>
    <row r="21" spans="1:12" s="8" customFormat="1" ht="3" customHeight="1">
      <c r="A21" s="10"/>
      <c r="B21" s="29"/>
      <c r="C21" s="29"/>
      <c r="D21" s="29"/>
      <c r="E21" s="29"/>
      <c r="F21" s="36"/>
      <c r="G21" s="36"/>
      <c r="H21" s="36"/>
      <c r="I21" s="36"/>
      <c r="J21" s="38"/>
      <c r="K21" s="38"/>
      <c r="L21" s="38"/>
    </row>
    <row r="22" spans="1:12" s="8" customFormat="1" ht="12" customHeight="1">
      <c r="A22" s="10"/>
      <c r="B22" s="29"/>
      <c r="C22" s="29"/>
      <c r="D22" s="29"/>
      <c r="E22" s="29"/>
      <c r="F22" s="36"/>
      <c r="G22" s="36"/>
      <c r="H22" s="36"/>
      <c r="I22" s="36"/>
      <c r="J22" s="38"/>
      <c r="K22" s="38"/>
      <c r="L22" s="38"/>
    </row>
    <row r="23" spans="1:12" s="8" customFormat="1" ht="6" customHeight="1">
      <c r="A23" s="10"/>
      <c r="B23" s="29"/>
      <c r="C23" s="29"/>
      <c r="D23" s="29"/>
      <c r="E23" s="29"/>
      <c r="F23" s="36"/>
      <c r="G23" s="36"/>
      <c r="H23" s="36"/>
      <c r="I23" s="31"/>
      <c r="J23" s="38"/>
      <c r="K23" s="38"/>
      <c r="L23" s="38"/>
    </row>
    <row r="24" spans="1:12" s="8" customFormat="1" ht="6" customHeight="1">
      <c r="A24" s="10"/>
      <c r="B24" s="29"/>
      <c r="C24" s="29"/>
      <c r="D24" s="29"/>
      <c r="E24" s="29"/>
      <c r="F24" s="36"/>
      <c r="G24" s="36"/>
      <c r="H24" s="36"/>
      <c r="I24" s="31"/>
      <c r="J24" s="38"/>
      <c r="K24" s="38"/>
      <c r="L24" s="38"/>
    </row>
    <row r="25" spans="1:12" s="8" customFormat="1" ht="12" customHeight="1">
      <c r="A25" s="10"/>
      <c r="B25" s="29"/>
      <c r="C25" s="29"/>
      <c r="D25" s="29"/>
      <c r="E25" s="29"/>
      <c r="F25" s="29"/>
      <c r="G25" s="29"/>
      <c r="H25" s="29"/>
      <c r="I25" s="29"/>
      <c r="J25" s="29"/>
      <c r="K25" s="29"/>
      <c r="L25" s="29"/>
    </row>
    <row r="26" spans="1:12" s="8" customFormat="1" ht="3" customHeight="1">
      <c r="A26" s="10"/>
      <c r="B26" s="29"/>
      <c r="C26" s="29"/>
      <c r="D26" s="29"/>
      <c r="E26" s="29"/>
      <c r="F26" s="36"/>
      <c r="G26" s="36"/>
      <c r="H26" s="36"/>
      <c r="I26" s="36"/>
      <c r="J26" s="38"/>
      <c r="K26" s="38"/>
      <c r="L26" s="38"/>
    </row>
    <row r="27" spans="1:12" s="8" customFormat="1" ht="12" customHeight="1">
      <c r="A27" s="10"/>
      <c r="B27" s="29"/>
      <c r="C27" s="29"/>
      <c r="D27" s="29"/>
      <c r="E27" s="29"/>
      <c r="F27" s="36"/>
      <c r="G27" s="36"/>
      <c r="H27" s="36"/>
      <c r="I27" s="36"/>
      <c r="J27" s="38"/>
      <c r="K27" s="38"/>
      <c r="L27" s="38"/>
    </row>
    <row r="28" spans="1:12" s="8" customFormat="1" ht="3" customHeight="1">
      <c r="A28" s="10"/>
      <c r="B28" s="29"/>
      <c r="C28" s="29"/>
      <c r="D28" s="29"/>
      <c r="E28" s="29"/>
      <c r="F28" s="36"/>
      <c r="G28" s="36"/>
      <c r="H28" s="36"/>
      <c r="I28" s="36"/>
      <c r="J28" s="38"/>
      <c r="K28" s="38"/>
      <c r="L28" s="38"/>
    </row>
    <row r="29" spans="1:12" s="8" customFormat="1" ht="12" customHeight="1">
      <c r="A29" s="10"/>
      <c r="B29" s="29"/>
      <c r="C29" s="29"/>
      <c r="D29" s="29"/>
      <c r="E29" s="29"/>
      <c r="F29" s="36"/>
      <c r="G29" s="36"/>
      <c r="H29" s="36"/>
      <c r="I29" s="36"/>
      <c r="J29" s="38"/>
      <c r="K29" s="38"/>
      <c r="L29" s="38"/>
    </row>
    <row r="30" spans="1:12" s="8" customFormat="1" ht="3" customHeight="1">
      <c r="A30" s="10"/>
      <c r="B30" s="29"/>
      <c r="C30" s="29"/>
      <c r="D30" s="29"/>
      <c r="E30" s="29"/>
      <c r="F30" s="36"/>
      <c r="G30" s="36"/>
      <c r="H30" s="36"/>
      <c r="I30" s="36"/>
      <c r="J30" s="38"/>
      <c r="K30" s="38"/>
      <c r="L30" s="38"/>
    </row>
    <row r="31" spans="1:12" s="8" customFormat="1" ht="12" customHeight="1">
      <c r="A31" s="10"/>
      <c r="B31" s="29"/>
      <c r="C31" s="29"/>
      <c r="D31" s="29"/>
      <c r="E31" s="29"/>
      <c r="F31" s="36"/>
      <c r="G31" s="36"/>
      <c r="H31" s="36"/>
      <c r="I31" s="36"/>
      <c r="J31" s="38"/>
      <c r="K31" s="38"/>
      <c r="L31" s="38"/>
    </row>
    <row r="32" spans="1:12" s="8" customFormat="1" ht="3" customHeight="1">
      <c r="A32" s="10"/>
      <c r="B32" s="29"/>
      <c r="C32" s="29"/>
      <c r="D32" s="29"/>
      <c r="E32" s="29"/>
      <c r="F32" s="36"/>
      <c r="G32" s="36"/>
      <c r="H32" s="36"/>
      <c r="I32" s="36"/>
      <c r="J32" s="38"/>
      <c r="K32" s="38"/>
      <c r="L32" s="38"/>
    </row>
    <row r="33" spans="1:12" s="8" customFormat="1" ht="12" customHeight="1">
      <c r="A33" s="10"/>
      <c r="B33" s="29"/>
      <c r="C33" s="29"/>
      <c r="D33" s="29"/>
      <c r="E33" s="29"/>
      <c r="F33" s="36"/>
      <c r="G33" s="36"/>
      <c r="H33" s="36"/>
      <c r="I33" s="36"/>
      <c r="J33" s="38"/>
      <c r="K33" s="38"/>
      <c r="L33" s="38"/>
    </row>
    <row r="34" spans="1:12" s="8" customFormat="1" ht="12" customHeight="1">
      <c r="A34" s="10"/>
      <c r="B34" s="26"/>
      <c r="C34" s="26"/>
      <c r="D34" s="26"/>
      <c r="E34" s="26"/>
      <c r="F34" s="24"/>
      <c r="G34" s="24"/>
      <c r="H34" s="24"/>
      <c r="I34" s="25"/>
      <c r="J34" s="34"/>
      <c r="K34" s="34"/>
      <c r="L34" s="34"/>
    </row>
    <row r="35" spans="1:12" s="8" customFormat="1" ht="12" customHeight="1">
      <c r="A35" s="10"/>
      <c r="B35" s="43"/>
      <c r="C35" s="43"/>
      <c r="D35" s="43"/>
      <c r="E35" s="43"/>
      <c r="F35" s="44"/>
      <c r="G35" s="44"/>
      <c r="H35" s="45"/>
      <c r="I35" s="44"/>
      <c r="J35" s="44"/>
      <c r="K35" s="44"/>
      <c r="L35" s="44"/>
    </row>
    <row r="36" spans="1:12" s="8" customFormat="1" ht="6" customHeight="1">
      <c r="A36" s="10"/>
      <c r="B36" s="27"/>
      <c r="C36" s="27"/>
      <c r="D36" s="27"/>
      <c r="E36" s="27"/>
      <c r="F36" s="25"/>
      <c r="G36" s="25"/>
      <c r="H36" s="25"/>
      <c r="I36" s="25"/>
      <c r="J36" s="34"/>
      <c r="K36" s="34"/>
      <c r="L36" s="34"/>
    </row>
    <row r="37" spans="1:12" s="8" customFormat="1" ht="6" customHeight="1">
      <c r="A37" s="10"/>
      <c r="B37" s="26"/>
      <c r="C37" s="26"/>
      <c r="D37" s="26"/>
      <c r="E37" s="26"/>
      <c r="F37" s="24"/>
      <c r="G37" s="24"/>
      <c r="H37" s="24"/>
      <c r="I37" s="25"/>
      <c r="J37" s="34"/>
      <c r="K37" s="34"/>
      <c r="L37" s="34"/>
    </row>
    <row r="38" spans="1:12" s="8" customFormat="1" ht="21" customHeight="1">
      <c r="A38" s="11"/>
      <c r="B38" s="40"/>
      <c r="C38" s="40"/>
      <c r="D38" s="40"/>
      <c r="E38" s="40"/>
      <c r="F38" s="41"/>
      <c r="G38" s="41"/>
      <c r="H38" s="41"/>
      <c r="I38" s="41"/>
      <c r="J38" s="42"/>
      <c r="K38" s="42"/>
      <c r="L38" s="42"/>
    </row>
    <row r="39" spans="1:12" s="8" customFormat="1" ht="7.5" customHeight="1">
      <c r="A39" s="11"/>
      <c r="B39" s="27"/>
      <c r="C39" s="27"/>
      <c r="D39" s="27"/>
      <c r="E39" s="27"/>
      <c r="F39" s="27"/>
      <c r="G39" s="25"/>
      <c r="H39" s="25"/>
      <c r="I39" s="25"/>
      <c r="J39" s="25"/>
      <c r="K39" s="34"/>
      <c r="L39" s="34"/>
    </row>
    <row r="40" spans="1:12" ht="7.5" customHeight="1">
      <c r="A40" s="12"/>
      <c r="G40" s="50"/>
      <c r="H40" s="50"/>
      <c r="I40" s="50"/>
      <c r="J40" s="50"/>
      <c r="K40" s="50"/>
      <c r="L40" s="50"/>
    </row>
    <row r="41" spans="1:12" ht="3.95" customHeight="1">
      <c r="A41" s="12"/>
    </row>
    <row r="42" spans="1:12">
      <c r="A42" s="5"/>
      <c r="B42" s="14"/>
      <c r="C42" s="14"/>
      <c r="D42" s="14"/>
      <c r="E42" s="14"/>
      <c r="F42" s="14"/>
      <c r="G42" s="5"/>
      <c r="H42" s="5"/>
      <c r="I42" s="5"/>
    </row>
    <row r="43" spans="1:12" ht="14.25">
      <c r="A43" s="46"/>
      <c r="B43" s="14"/>
      <c r="C43" s="14"/>
      <c r="D43" s="14"/>
      <c r="E43" s="14"/>
      <c r="F43" s="14"/>
    </row>
    <row r="44" spans="1:12">
      <c r="A44" s="19"/>
      <c r="B44" s="14"/>
      <c r="C44" s="14"/>
      <c r="D44" s="14"/>
      <c r="E44" s="14"/>
      <c r="F44" s="14"/>
      <c r="G44" s="14"/>
      <c r="H44" s="14"/>
    </row>
    <row r="45" spans="1:12">
      <c r="A45" s="20"/>
      <c r="B45" s="14"/>
      <c r="C45" s="14"/>
      <c r="D45" s="14"/>
      <c r="E45" s="14"/>
      <c r="F45" s="14"/>
      <c r="G45" s="14"/>
      <c r="H45" s="14"/>
    </row>
  </sheetData>
  <mergeCells count="1">
    <mergeCell ref="A1:H2"/>
  </mergeCells>
  <phoneticPr fontId="0" type="noConversion"/>
  <printOptions verticalCentered="1"/>
  <pageMargins left="0.78740157480314965" right="0.59055118110236227" top="0.59055118110236227" bottom="0" header="0" footer="0"/>
  <pageSetup scale="97" orientation="landscape" r:id="rId1"/>
  <headerFooter alignWithMargins="0"/>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N36"/>
  <sheetViews>
    <sheetView view="pageBreakPreview" zoomScale="75" zoomScaleNormal="75" zoomScaleSheetLayoutView="75" workbookViewId="0">
      <selection activeCell="A21" sqref="A21"/>
    </sheetView>
  </sheetViews>
  <sheetFormatPr baseColWidth="10" defaultRowHeight="12.75"/>
  <cols>
    <col min="1" max="1" width="47.7109375" style="2" customWidth="1"/>
    <col min="2" max="12" width="14.7109375" style="2" customWidth="1"/>
    <col min="13" max="13" width="13.140625" style="2" bestFit="1" customWidth="1"/>
    <col min="14" max="16384" width="11.42578125" style="2"/>
  </cols>
  <sheetData>
    <row r="1" spans="1:14" s="1" customFormat="1" ht="15.75" customHeight="1">
      <c r="A1" s="202" t="s">
        <v>251</v>
      </c>
      <c r="B1" s="202"/>
      <c r="C1" s="202"/>
      <c r="D1" s="202"/>
      <c r="E1" s="202"/>
      <c r="F1" s="202"/>
      <c r="G1" s="202"/>
      <c r="H1" s="95"/>
      <c r="I1" s="95"/>
      <c r="J1" s="59"/>
      <c r="L1" s="59" t="s">
        <v>23</v>
      </c>
    </row>
    <row r="2" spans="1:14" s="1" customFormat="1" ht="15.75" customHeight="1">
      <c r="A2" s="95" t="s">
        <v>72</v>
      </c>
      <c r="B2" s="95"/>
      <c r="C2" s="95"/>
      <c r="D2" s="95"/>
      <c r="E2" s="95"/>
      <c r="F2" s="95"/>
      <c r="G2" s="95"/>
      <c r="H2" s="95"/>
      <c r="I2" s="95"/>
      <c r="J2" s="103"/>
      <c r="K2" s="95"/>
      <c r="L2" s="104"/>
    </row>
    <row r="3" spans="1:14" s="1" customFormat="1" ht="15.75" customHeight="1">
      <c r="A3" s="57" t="s">
        <v>0</v>
      </c>
      <c r="B3" s="56"/>
      <c r="C3" s="60"/>
      <c r="D3" s="60"/>
      <c r="E3" s="60"/>
      <c r="F3" s="60"/>
      <c r="G3" s="60"/>
      <c r="H3" s="60"/>
      <c r="I3" s="60"/>
      <c r="J3" s="56"/>
      <c r="K3" s="56"/>
      <c r="L3" s="56"/>
    </row>
    <row r="4" spans="1:14" ht="15" customHeight="1">
      <c r="A4" s="61"/>
      <c r="B4" s="62"/>
      <c r="C4" s="60"/>
      <c r="D4" s="60"/>
      <c r="E4" s="60"/>
      <c r="F4" s="60"/>
      <c r="G4" s="60"/>
      <c r="H4" s="60"/>
      <c r="I4" s="60"/>
      <c r="J4" s="62"/>
      <c r="K4" s="62"/>
      <c r="L4" s="62"/>
    </row>
    <row r="5" spans="1:14" s="4" customFormat="1" ht="36.950000000000003" customHeight="1">
      <c r="A5" s="63" t="s">
        <v>61</v>
      </c>
      <c r="B5" s="64">
        <v>2003</v>
      </c>
      <c r="C5" s="64">
        <v>2004</v>
      </c>
      <c r="D5" s="64">
        <v>2005</v>
      </c>
      <c r="E5" s="64">
        <v>2006</v>
      </c>
      <c r="F5" s="64">
        <v>2007</v>
      </c>
      <c r="G5" s="64">
        <v>2008</v>
      </c>
      <c r="H5" s="64">
        <v>2009</v>
      </c>
      <c r="I5" s="64">
        <v>2010</v>
      </c>
      <c r="J5" s="64">
        <v>2011</v>
      </c>
      <c r="K5" s="64">
        <v>2012</v>
      </c>
      <c r="L5" s="64" t="s">
        <v>74</v>
      </c>
    </row>
    <row r="6" spans="1:14" s="8" customFormat="1" ht="26.1" customHeight="1">
      <c r="A6" s="65" t="s">
        <v>40</v>
      </c>
      <c r="B6" s="66">
        <v>7695623.5684999991</v>
      </c>
      <c r="C6" s="66">
        <v>8693240.003250001</v>
      </c>
      <c r="D6" s="66">
        <v>9441350.1392499991</v>
      </c>
      <c r="E6" s="66">
        <v>10538114.503</v>
      </c>
      <c r="F6" s="66">
        <v>11403263.293499999</v>
      </c>
      <c r="G6" s="66">
        <v>12256863.469000002</v>
      </c>
      <c r="H6" s="66">
        <v>12093889.908750003</v>
      </c>
      <c r="I6" s="66">
        <v>13282061.032749999</v>
      </c>
      <c r="J6" s="66">
        <v>14550013.913000001</v>
      </c>
      <c r="K6" s="66">
        <v>15615011.780749999</v>
      </c>
      <c r="L6" s="66">
        <v>16104402.05875</v>
      </c>
    </row>
    <row r="7" spans="1:14" s="8" customFormat="1" ht="26.1" customHeight="1">
      <c r="A7" s="67" t="s">
        <v>56</v>
      </c>
      <c r="B7" s="68">
        <v>7302409.6284999996</v>
      </c>
      <c r="C7" s="68">
        <v>8302881.1362500004</v>
      </c>
      <c r="D7" s="68">
        <v>9045646.7229999993</v>
      </c>
      <c r="E7" s="68">
        <v>10137324.377</v>
      </c>
      <c r="F7" s="68">
        <v>10965935.256499998</v>
      </c>
      <c r="G7" s="68">
        <v>11941199.469000002</v>
      </c>
      <c r="H7" s="68">
        <v>11589804.692500003</v>
      </c>
      <c r="I7" s="68">
        <v>12738678.458749998</v>
      </c>
      <c r="J7" s="68">
        <v>14043933.675000001</v>
      </c>
      <c r="K7" s="68">
        <v>15132984.780499998</v>
      </c>
      <c r="L7" s="68">
        <v>15508486.188999999</v>
      </c>
    </row>
    <row r="8" spans="1:14" s="8" customFormat="1" ht="26.1" customHeight="1">
      <c r="A8" s="69" t="s">
        <v>240</v>
      </c>
      <c r="B8" s="68">
        <v>261874.75074999998</v>
      </c>
      <c r="C8" s="68">
        <v>296844.05249999999</v>
      </c>
      <c r="D8" s="70">
        <v>304855.51525</v>
      </c>
      <c r="E8" s="70">
        <v>340676.53250000003</v>
      </c>
      <c r="F8" s="70">
        <v>364075.69274999999</v>
      </c>
      <c r="G8" s="70">
        <v>392983.98299999995</v>
      </c>
      <c r="H8" s="70">
        <v>408363.32424999995</v>
      </c>
      <c r="I8" s="70">
        <v>440793.17625000002</v>
      </c>
      <c r="J8" s="70">
        <v>470779.74674999999</v>
      </c>
      <c r="K8" s="70">
        <v>532498.23375000001</v>
      </c>
      <c r="L8" s="70">
        <v>540277.64449999994</v>
      </c>
    </row>
    <row r="9" spans="1:14" s="8" customFormat="1" ht="26.1" customHeight="1">
      <c r="A9" s="71" t="s">
        <v>9</v>
      </c>
      <c r="B9" s="68">
        <v>2461809.2209999999</v>
      </c>
      <c r="C9" s="68">
        <v>2937456.389</v>
      </c>
      <c r="D9" s="68">
        <v>3181606.3275000006</v>
      </c>
      <c r="E9" s="68">
        <v>3686637.28125</v>
      </c>
      <c r="F9" s="68">
        <v>3958699.747</v>
      </c>
      <c r="G9" s="68">
        <v>4365207.0892500002</v>
      </c>
      <c r="H9" s="68">
        <v>3974090.52575</v>
      </c>
      <c r="I9" s="68">
        <v>4469536.3344999999</v>
      </c>
      <c r="J9" s="68">
        <v>5101059.1432499997</v>
      </c>
      <c r="K9" s="68">
        <v>5505263.4560000002</v>
      </c>
      <c r="L9" s="68">
        <v>5398121.5690000001</v>
      </c>
    </row>
    <row r="10" spans="1:14" s="8" customFormat="1" ht="26.1" customHeight="1">
      <c r="A10" s="72" t="s">
        <v>60</v>
      </c>
      <c r="B10" s="68">
        <v>399758.179</v>
      </c>
      <c r="C10" s="68">
        <v>564694.95175000001</v>
      </c>
      <c r="D10" s="70">
        <v>694980.59700000007</v>
      </c>
      <c r="E10" s="70">
        <v>794968.34525000013</v>
      </c>
      <c r="F10" s="70">
        <v>901738.59499999997</v>
      </c>
      <c r="G10" s="70">
        <v>1054690.9512499999</v>
      </c>
      <c r="H10" s="70">
        <v>786997.37199999997</v>
      </c>
      <c r="I10" s="70">
        <v>966822.60700000008</v>
      </c>
      <c r="J10" s="70">
        <v>1298146.4889999998</v>
      </c>
      <c r="K10" s="70">
        <v>1321570.4192500003</v>
      </c>
      <c r="L10" s="70">
        <v>1219998.3602500001</v>
      </c>
    </row>
    <row r="11" spans="1:14" s="8" customFormat="1" ht="26.1" customHeight="1">
      <c r="A11" s="73" t="s">
        <v>42</v>
      </c>
      <c r="B11" s="68">
        <v>161013.679</v>
      </c>
      <c r="C11" s="68">
        <v>180787.25999999998</v>
      </c>
      <c r="D11" s="70">
        <v>196953.77225000001</v>
      </c>
      <c r="E11" s="70">
        <v>210857.69774999999</v>
      </c>
      <c r="F11" s="70">
        <v>227304.66600000003</v>
      </c>
      <c r="G11" s="70">
        <v>252551.74900000001</v>
      </c>
      <c r="H11" s="70">
        <v>267384.49599999998</v>
      </c>
      <c r="I11" s="70">
        <v>262368.20275</v>
      </c>
      <c r="J11" s="70">
        <v>256570.38925000001</v>
      </c>
      <c r="K11" s="70">
        <v>251050.82075000001</v>
      </c>
      <c r="L11" s="70">
        <v>258032.96600000001</v>
      </c>
    </row>
    <row r="12" spans="1:14" s="8" customFormat="1" ht="26.1" customHeight="1">
      <c r="A12" s="72" t="s">
        <v>10</v>
      </c>
      <c r="B12" s="68">
        <v>573494.34825000004</v>
      </c>
      <c r="C12" s="68">
        <v>677449.13225000002</v>
      </c>
      <c r="D12" s="70">
        <v>730040.65225000004</v>
      </c>
      <c r="E12" s="70">
        <v>848232.59125000006</v>
      </c>
      <c r="F12" s="70">
        <v>923691.09900000005</v>
      </c>
      <c r="G12" s="70">
        <v>1030709.5330000001</v>
      </c>
      <c r="H12" s="70">
        <v>991396.90700000012</v>
      </c>
      <c r="I12" s="70">
        <v>1040900.6410000001</v>
      </c>
      <c r="J12" s="70">
        <v>1152544.412</v>
      </c>
      <c r="K12" s="70">
        <v>1231097.2039999999</v>
      </c>
      <c r="L12" s="70">
        <v>1165301.4635000001</v>
      </c>
      <c r="N12"/>
    </row>
    <row r="13" spans="1:14" s="8" customFormat="1" ht="26.1" customHeight="1">
      <c r="A13" s="72" t="s">
        <v>43</v>
      </c>
      <c r="B13" s="68">
        <v>1327543.0147500001</v>
      </c>
      <c r="C13" s="68">
        <v>1514525.0449999999</v>
      </c>
      <c r="D13" s="70">
        <v>1559631.3060000001</v>
      </c>
      <c r="E13" s="70">
        <v>1832578.6470000001</v>
      </c>
      <c r="F13" s="70">
        <v>1905965.3870000001</v>
      </c>
      <c r="G13" s="70">
        <v>2027254.8560000001</v>
      </c>
      <c r="H13" s="70">
        <v>1928311.7507500001</v>
      </c>
      <c r="I13" s="70">
        <v>2199444.88375</v>
      </c>
      <c r="J13" s="70">
        <v>2393797.8530000001</v>
      </c>
      <c r="K13" s="70">
        <v>2701545.0120000001</v>
      </c>
      <c r="L13" s="70">
        <v>2754788.7792500001</v>
      </c>
      <c r="N13"/>
    </row>
    <row r="14" spans="1:14" s="8" customFormat="1" ht="26.1" customHeight="1">
      <c r="A14" s="71" t="s">
        <v>11</v>
      </c>
      <c r="B14" s="68">
        <v>4578725.6567500001</v>
      </c>
      <c r="C14" s="68">
        <v>5068580.6947500007</v>
      </c>
      <c r="D14" s="68">
        <v>5559184.8802499985</v>
      </c>
      <c r="E14" s="68">
        <v>6110010.5632499997</v>
      </c>
      <c r="F14" s="68">
        <v>6643159.8167499984</v>
      </c>
      <c r="G14" s="68">
        <v>7183008.3967500022</v>
      </c>
      <c r="H14" s="68">
        <v>7207350.8425000021</v>
      </c>
      <c r="I14" s="68">
        <v>7828348.9479999989</v>
      </c>
      <c r="J14" s="68">
        <v>8472094.7850000001</v>
      </c>
      <c r="K14" s="68">
        <v>9095223.0907499995</v>
      </c>
      <c r="L14" s="68">
        <v>9570086.9754999988</v>
      </c>
      <c r="N14"/>
    </row>
    <row r="15" spans="1:14" s="8" customFormat="1" ht="26.1" customHeight="1">
      <c r="A15" s="73" t="s">
        <v>44</v>
      </c>
      <c r="B15" s="68">
        <v>1053860.64175</v>
      </c>
      <c r="C15" s="68">
        <v>1219167.3189999999</v>
      </c>
      <c r="D15" s="70">
        <v>1352744.078</v>
      </c>
      <c r="E15" s="70">
        <v>1505532.798</v>
      </c>
      <c r="F15" s="70">
        <v>1627934.89925</v>
      </c>
      <c r="G15" s="70">
        <v>1785940.4962500001</v>
      </c>
      <c r="H15" s="70">
        <v>1661551.9167500001</v>
      </c>
      <c r="I15" s="70">
        <v>1894385.733</v>
      </c>
      <c r="J15" s="70">
        <v>2172857.1069999998</v>
      </c>
      <c r="K15" s="70">
        <v>2356321.40075</v>
      </c>
      <c r="L15" s="70">
        <v>2513949.1822500001</v>
      </c>
      <c r="N15"/>
    </row>
    <row r="16" spans="1:14" s="8" customFormat="1" ht="26.1" customHeight="1">
      <c r="A16" s="73" t="s">
        <v>45</v>
      </c>
      <c r="B16" s="68">
        <v>455387.96799999999</v>
      </c>
      <c r="C16" s="68">
        <v>508440.52800000005</v>
      </c>
      <c r="D16" s="70">
        <v>558195.17099999997</v>
      </c>
      <c r="E16" s="70">
        <v>622037.29499999993</v>
      </c>
      <c r="F16" s="70">
        <v>666691.31024999998</v>
      </c>
      <c r="G16" s="70">
        <v>700557.06575000007</v>
      </c>
      <c r="H16" s="70">
        <v>691370.59600000002</v>
      </c>
      <c r="I16" s="70">
        <v>796764.52999999991</v>
      </c>
      <c r="J16" s="70">
        <v>860889.02824999997</v>
      </c>
      <c r="K16" s="70">
        <v>946076.25824999996</v>
      </c>
      <c r="L16" s="70">
        <v>997196.43625000003</v>
      </c>
      <c r="N16"/>
    </row>
    <row r="17" spans="1:14" s="8" customFormat="1" ht="26.1" customHeight="1">
      <c r="A17" s="73" t="s">
        <v>48</v>
      </c>
      <c r="B17" s="68">
        <v>162285.87075</v>
      </c>
      <c r="C17" s="68">
        <v>194483.00800000003</v>
      </c>
      <c r="D17" s="70">
        <v>226023.35675000001</v>
      </c>
      <c r="E17" s="70">
        <v>260112.05000000002</v>
      </c>
      <c r="F17" s="70">
        <v>308529.74274999998</v>
      </c>
      <c r="G17" s="70">
        <v>324483.76775</v>
      </c>
      <c r="H17" s="70">
        <v>340095.30499999999</v>
      </c>
      <c r="I17" s="70">
        <v>353872.97074999998</v>
      </c>
      <c r="J17" s="70">
        <v>347783.14925000002</v>
      </c>
      <c r="K17" s="70">
        <v>349484.81900000002</v>
      </c>
      <c r="L17" s="70">
        <v>356524.28625</v>
      </c>
    </row>
    <row r="18" spans="1:14" s="8" customFormat="1" ht="26.1" customHeight="1">
      <c r="A18" s="73" t="s">
        <v>46</v>
      </c>
      <c r="B18" s="68">
        <v>186282.16375000001</v>
      </c>
      <c r="C18" s="68">
        <v>214477.55500000002</v>
      </c>
      <c r="D18" s="70">
        <v>278230.43374999997</v>
      </c>
      <c r="E18" s="70">
        <v>301572.66125</v>
      </c>
      <c r="F18" s="70">
        <v>356248.99699999997</v>
      </c>
      <c r="G18" s="70">
        <v>390549.67200000002</v>
      </c>
      <c r="H18" s="70">
        <v>409416.35125000007</v>
      </c>
      <c r="I18" s="70">
        <v>439976.40275000001</v>
      </c>
      <c r="J18" s="70">
        <v>452489.19699999999</v>
      </c>
      <c r="K18" s="70">
        <v>472752.62374999997</v>
      </c>
      <c r="L18" s="70">
        <v>510496.48450000002</v>
      </c>
      <c r="N18"/>
    </row>
    <row r="19" spans="1:14" s="8" customFormat="1" ht="26.1" customHeight="1">
      <c r="A19" s="73" t="s">
        <v>47</v>
      </c>
      <c r="B19" s="68">
        <v>993968.29599999997</v>
      </c>
      <c r="C19" s="68">
        <v>1075104.074</v>
      </c>
      <c r="D19" s="70">
        <v>1143565.064</v>
      </c>
      <c r="E19" s="70">
        <v>1248268.0492499999</v>
      </c>
      <c r="F19" s="70">
        <v>1337494.1129999999</v>
      </c>
      <c r="G19" s="70">
        <v>1448376.219</v>
      </c>
      <c r="H19" s="70">
        <v>1502829.08375</v>
      </c>
      <c r="I19" s="70">
        <v>1592103.10225</v>
      </c>
      <c r="J19" s="70">
        <v>1686554.7837499999</v>
      </c>
      <c r="K19" s="70">
        <v>1769279.689</v>
      </c>
      <c r="L19" s="70">
        <v>1832997.5162499999</v>
      </c>
    </row>
    <row r="20" spans="1:14" s="8" customFormat="1" ht="26.1" customHeight="1">
      <c r="A20" s="73" t="s">
        <v>49</v>
      </c>
      <c r="B20" s="68">
        <v>194765.89525</v>
      </c>
      <c r="C20" s="68">
        <v>215082.13099999999</v>
      </c>
      <c r="D20" s="70">
        <v>232328.81874999998</v>
      </c>
      <c r="E20" s="70">
        <v>249203.15899999999</v>
      </c>
      <c r="F20" s="70">
        <v>268732.37599999999</v>
      </c>
      <c r="G20" s="70">
        <v>288855.071</v>
      </c>
      <c r="H20" s="70">
        <v>283276.44000000006</v>
      </c>
      <c r="I20" s="70">
        <v>290670.01875000005</v>
      </c>
      <c r="J20" s="70">
        <v>314792.56325000001</v>
      </c>
      <c r="K20" s="70">
        <v>331572.85500000004</v>
      </c>
      <c r="L20" s="70">
        <v>338311.91525000002</v>
      </c>
    </row>
    <row r="21" spans="1:14" s="8" customFormat="1" ht="26.1" customHeight="1">
      <c r="A21" s="73" t="s">
        <v>275</v>
      </c>
      <c r="B21" s="68">
        <v>41001.998</v>
      </c>
      <c r="C21" s="68">
        <v>47647.164000000004</v>
      </c>
      <c r="D21" s="70">
        <v>52538.640999999996</v>
      </c>
      <c r="E21" s="70">
        <v>61625.681749999996</v>
      </c>
      <c r="F21" s="70">
        <v>63592.385999999999</v>
      </c>
      <c r="G21" s="70">
        <v>74350.48</v>
      </c>
      <c r="H21" s="70">
        <v>70553.334000000003</v>
      </c>
      <c r="I21" s="70">
        <v>75755.552249999993</v>
      </c>
      <c r="J21" s="70">
        <v>81099.79075</v>
      </c>
      <c r="K21" s="70">
        <v>90427.974249999999</v>
      </c>
      <c r="L21" s="70">
        <v>88482.095750000008</v>
      </c>
    </row>
    <row r="22" spans="1:14" s="8" customFormat="1" ht="26.1" customHeight="1">
      <c r="A22" s="73" t="s">
        <v>51</v>
      </c>
      <c r="B22" s="68">
        <v>266956.39</v>
      </c>
      <c r="C22" s="68">
        <v>289948.17700000003</v>
      </c>
      <c r="D22" s="70">
        <v>317364.47200000001</v>
      </c>
      <c r="E22" s="70">
        <v>344502.56200000003</v>
      </c>
      <c r="F22" s="70">
        <v>370458.54300000001</v>
      </c>
      <c r="G22" s="70">
        <v>398773.36675000004</v>
      </c>
      <c r="H22" s="70">
        <v>394584.07100000005</v>
      </c>
      <c r="I22" s="70">
        <v>406126.85375000001</v>
      </c>
      <c r="J22" s="70">
        <v>443876.82200000004</v>
      </c>
      <c r="K22" s="70">
        <v>488773.66025000002</v>
      </c>
      <c r="L22" s="70">
        <v>518723.71149999998</v>
      </c>
    </row>
    <row r="23" spans="1:14" s="8" customFormat="1" ht="26.1" customHeight="1">
      <c r="A23" s="73" t="s">
        <v>52</v>
      </c>
      <c r="B23" s="68">
        <v>314316.49424999999</v>
      </c>
      <c r="C23" s="68">
        <v>332873.01699999999</v>
      </c>
      <c r="D23" s="70">
        <v>366586.07399999996</v>
      </c>
      <c r="E23" s="70">
        <v>400484.50525000005</v>
      </c>
      <c r="F23" s="70">
        <v>432886.755</v>
      </c>
      <c r="G23" s="70">
        <v>472158.81900000002</v>
      </c>
      <c r="H23" s="70">
        <v>499021.37974999996</v>
      </c>
      <c r="I23" s="70">
        <v>529238.70275000005</v>
      </c>
      <c r="J23" s="70">
        <v>567718.79499999993</v>
      </c>
      <c r="K23" s="70">
        <v>623634.51399999997</v>
      </c>
      <c r="L23" s="70">
        <v>663420.71025</v>
      </c>
    </row>
    <row r="24" spans="1:14" s="8" customFormat="1" ht="26.1" customHeight="1">
      <c r="A24" s="73" t="s">
        <v>53</v>
      </c>
      <c r="B24" s="68">
        <v>170799.49800000002</v>
      </c>
      <c r="C24" s="68">
        <v>182248.20324999999</v>
      </c>
      <c r="D24" s="70">
        <v>190612.60824999999</v>
      </c>
      <c r="E24" s="70">
        <v>206535.10000000003</v>
      </c>
      <c r="F24" s="70">
        <v>223783.73499999999</v>
      </c>
      <c r="G24" s="70">
        <v>250108.58199999999</v>
      </c>
      <c r="H24" s="70">
        <v>266248.19125000003</v>
      </c>
      <c r="I24" s="70">
        <v>286603.85574999999</v>
      </c>
      <c r="J24" s="70">
        <v>310997.098</v>
      </c>
      <c r="K24" s="70">
        <v>333972.82525000005</v>
      </c>
      <c r="L24" s="70">
        <v>353349.22875000001</v>
      </c>
    </row>
    <row r="25" spans="1:14" s="8" customFormat="1" ht="26.1" customHeight="1">
      <c r="A25" s="73" t="s">
        <v>54</v>
      </c>
      <c r="B25" s="68">
        <v>39881.824999999997</v>
      </c>
      <c r="C25" s="68">
        <v>42534.306249999994</v>
      </c>
      <c r="D25" s="70">
        <v>44568.745999999999</v>
      </c>
      <c r="E25" s="70">
        <v>49698.957999999999</v>
      </c>
      <c r="F25" s="70">
        <v>54881.972250000006</v>
      </c>
      <c r="G25" s="70">
        <v>57353.091</v>
      </c>
      <c r="H25" s="70">
        <v>58097.818999999996</v>
      </c>
      <c r="I25" s="70">
        <v>63423.350749999998</v>
      </c>
      <c r="J25" s="70">
        <v>65318.108999999997</v>
      </c>
      <c r="K25" s="70">
        <v>69060.475999999966</v>
      </c>
      <c r="L25" s="70">
        <v>71171.766499999998</v>
      </c>
    </row>
    <row r="26" spans="1:14" s="8" customFormat="1" ht="26.1" customHeight="1">
      <c r="A26" s="73" t="s">
        <v>55</v>
      </c>
      <c r="B26" s="68">
        <v>213678.79500000001</v>
      </c>
      <c r="C26" s="68">
        <v>228732.18124999999</v>
      </c>
      <c r="D26" s="70">
        <v>240294.52900000001</v>
      </c>
      <c r="E26" s="70">
        <v>253246.90575000003</v>
      </c>
      <c r="F26" s="70">
        <v>270780.44800000003</v>
      </c>
      <c r="G26" s="70">
        <v>277822.48225</v>
      </c>
      <c r="H26" s="70">
        <v>261804.46899999998</v>
      </c>
      <c r="I26" s="70">
        <v>279800.58325000003</v>
      </c>
      <c r="J26" s="70">
        <v>297886.36899999995</v>
      </c>
      <c r="K26" s="70">
        <v>323668.70224999997</v>
      </c>
      <c r="L26" s="70">
        <v>340971.38575000002</v>
      </c>
    </row>
    <row r="27" spans="1:14" s="8" customFormat="1" ht="26.1" customHeight="1">
      <c r="A27" s="73" t="s">
        <v>62</v>
      </c>
      <c r="B27" s="68">
        <v>178973.57199999999</v>
      </c>
      <c r="C27" s="68">
        <v>192369.18875</v>
      </c>
      <c r="D27" s="70">
        <v>206583.52474999998</v>
      </c>
      <c r="E27" s="70">
        <v>224021.61225000001</v>
      </c>
      <c r="F27" s="70">
        <v>242127.18324999997</v>
      </c>
      <c r="G27" s="70">
        <v>255615.21100000001</v>
      </c>
      <c r="H27" s="70">
        <v>264594.74</v>
      </c>
      <c r="I27" s="70">
        <v>278669.31499999994</v>
      </c>
      <c r="J27" s="70">
        <v>291557.91475</v>
      </c>
      <c r="K27" s="70">
        <v>308903.18</v>
      </c>
      <c r="L27" s="70">
        <v>322707.38475000003</v>
      </c>
    </row>
    <row r="28" spans="1:14" s="8" customFormat="1" ht="26.1" customHeight="1">
      <c r="A28" s="73" t="s">
        <v>63</v>
      </c>
      <c r="B28" s="68">
        <v>306566.24899999995</v>
      </c>
      <c r="C28" s="68">
        <v>325473.84224999999</v>
      </c>
      <c r="D28" s="70">
        <v>349549.36300000001</v>
      </c>
      <c r="E28" s="70">
        <v>383169.22574999998</v>
      </c>
      <c r="F28" s="70">
        <v>419017.35599999997</v>
      </c>
      <c r="G28" s="70">
        <v>458064.07300000009</v>
      </c>
      <c r="H28" s="70">
        <v>503907.14574999997</v>
      </c>
      <c r="I28" s="70">
        <v>540957.97699999996</v>
      </c>
      <c r="J28" s="70">
        <v>578274.05799999996</v>
      </c>
      <c r="K28" s="70">
        <v>631294.11300000001</v>
      </c>
      <c r="L28" s="70">
        <v>661784.87150000001</v>
      </c>
    </row>
    <row r="29" spans="1:14" s="8" customFormat="1" ht="26.1" customHeight="1">
      <c r="A29" s="75" t="s">
        <v>57</v>
      </c>
      <c r="B29" s="161">
        <v>393213.93999999994</v>
      </c>
      <c r="C29" s="161">
        <v>390358.86699999997</v>
      </c>
      <c r="D29" s="150">
        <v>395703.41625000001</v>
      </c>
      <c r="E29" s="150">
        <v>400790.12600000005</v>
      </c>
      <c r="F29" s="150">
        <v>437328.03700000001</v>
      </c>
      <c r="G29" s="150">
        <v>315664</v>
      </c>
      <c r="H29" s="150">
        <v>504085.21624999994</v>
      </c>
      <c r="I29" s="150">
        <v>543382.57400000002</v>
      </c>
      <c r="J29" s="150">
        <v>506080.23800000001</v>
      </c>
      <c r="K29" s="150">
        <v>482027.00024999998</v>
      </c>
      <c r="L29" s="150">
        <v>595915.86975000007</v>
      </c>
    </row>
    <row r="30" spans="1:14" ht="12" customHeight="1">
      <c r="A30" s="78" t="s">
        <v>7</v>
      </c>
      <c r="B30" s="80"/>
      <c r="C30" s="80"/>
      <c r="D30" s="80"/>
      <c r="E30" s="80"/>
      <c r="F30" s="80"/>
      <c r="G30" s="78"/>
      <c r="H30" s="78"/>
      <c r="I30" s="78"/>
      <c r="J30" s="78"/>
      <c r="K30" s="78"/>
      <c r="L30" s="78"/>
      <c r="M30"/>
    </row>
    <row r="31" spans="1:14" ht="12" customHeight="1">
      <c r="A31" s="79" t="s">
        <v>136</v>
      </c>
      <c r="B31" s="80"/>
      <c r="C31" s="80"/>
      <c r="D31" s="80"/>
      <c r="E31" s="80"/>
      <c r="F31" s="80"/>
      <c r="G31" s="80"/>
      <c r="H31" s="80"/>
      <c r="I31" s="80"/>
      <c r="J31" s="80"/>
      <c r="K31" s="80"/>
      <c r="L31" s="80"/>
      <c r="M31"/>
    </row>
    <row r="32" spans="1:14" ht="40.5" customHeight="1">
      <c r="M32"/>
    </row>
    <row r="33" spans="13:13">
      <c r="M33"/>
    </row>
    <row r="34" spans="13:13">
      <c r="M34"/>
    </row>
    <row r="35" spans="13:13">
      <c r="M35"/>
    </row>
    <row r="36" spans="13:13">
      <c r="M36"/>
    </row>
  </sheetData>
  <mergeCells count="1">
    <mergeCell ref="A1:G1"/>
  </mergeCells>
  <phoneticPr fontId="0" type="noConversion"/>
  <printOptions horizontalCentered="1"/>
  <pageMargins left="0.39370078740157483" right="0.39370078740157483" top="0.74803149606299213" bottom="0.59055118110236227" header="0" footer="0.39370078740157483"/>
  <pageSetup scale="63" orientation="landscape" r:id="rId1"/>
  <headerFooter alignWithMargins="0">
    <oddHeader xml:space="preserve">&amp;C
</oddHeader>
    <oddFooter>&amp;R&amp;"Gotham Medium,Normal"&amp;13 35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37:K40"/>
  <sheetViews>
    <sheetView view="pageBreakPreview" zoomScaleNormal="75" zoomScaleSheetLayoutView="100" workbookViewId="0">
      <selection activeCell="F43" sqref="F43"/>
    </sheetView>
  </sheetViews>
  <sheetFormatPr baseColWidth="10" defaultRowHeight="12.75"/>
  <cols>
    <col min="1" max="10" width="16" customWidth="1"/>
    <col min="11" max="11" width="13.5703125" hidden="1" customWidth="1"/>
  </cols>
  <sheetData>
    <row r="37" spans="1:8" ht="14.25">
      <c r="B37" s="46"/>
    </row>
    <row r="38" spans="1:8">
      <c r="A38" s="79" t="s">
        <v>24</v>
      </c>
    </row>
    <row r="39" spans="1:8">
      <c r="B39" s="22"/>
    </row>
    <row r="40" spans="1:8">
      <c r="H40" s="32" t="s">
        <v>68</v>
      </c>
    </row>
  </sheetData>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36</oddFooter>
  </headerFooter>
  <rowBreaks count="1" manualBreakCount="1">
    <brk id="38" max="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1"/>
  <sheetViews>
    <sheetView view="pageBreakPreview" zoomScale="75" zoomScaleNormal="100" zoomScaleSheetLayoutView="75" workbookViewId="0">
      <selection activeCell="A21" sqref="A21"/>
    </sheetView>
  </sheetViews>
  <sheetFormatPr baseColWidth="10" defaultRowHeight="12.75"/>
  <cols>
    <col min="1" max="1" width="47.7109375" style="2" customWidth="1"/>
    <col min="2" max="11" width="14.7109375" style="2" customWidth="1"/>
    <col min="12" max="16384" width="11.42578125" style="2"/>
  </cols>
  <sheetData>
    <row r="1" spans="1:11" s="1" customFormat="1" ht="15.75" customHeight="1">
      <c r="A1" s="81" t="s">
        <v>251</v>
      </c>
      <c r="B1" s="81"/>
      <c r="C1" s="81"/>
      <c r="D1" s="81"/>
      <c r="E1" s="81"/>
      <c r="F1" s="81"/>
      <c r="G1" s="59"/>
      <c r="H1" s="59"/>
      <c r="I1" s="59"/>
      <c r="K1" s="59" t="s">
        <v>25</v>
      </c>
    </row>
    <row r="2" spans="1:11" s="1" customFormat="1" ht="15.75" customHeight="1">
      <c r="A2" s="95" t="s">
        <v>73</v>
      </c>
      <c r="B2" s="95"/>
      <c r="C2" s="95"/>
      <c r="D2" s="95"/>
      <c r="E2" s="95"/>
      <c r="F2" s="95"/>
      <c r="G2" s="95"/>
      <c r="H2" s="95"/>
      <c r="I2" s="95"/>
      <c r="J2" s="103"/>
      <c r="K2" s="104"/>
    </row>
    <row r="3" spans="1:11" s="1" customFormat="1" ht="15.75" customHeight="1">
      <c r="A3" s="57" t="s">
        <v>1</v>
      </c>
      <c r="B3" s="56"/>
      <c r="C3" s="56"/>
      <c r="D3" s="56"/>
      <c r="E3" s="56"/>
      <c r="F3" s="56"/>
      <c r="G3" s="56"/>
      <c r="H3" s="56"/>
      <c r="I3" s="56"/>
      <c r="J3" s="56"/>
      <c r="K3" s="56"/>
    </row>
    <row r="4" spans="1:11" ht="15" customHeight="1">
      <c r="A4" s="82"/>
      <c r="B4" s="82"/>
      <c r="C4" s="82"/>
      <c r="D4" s="82"/>
      <c r="E4" s="83"/>
      <c r="F4" s="83"/>
      <c r="G4" s="83"/>
      <c r="H4" s="83"/>
      <c r="I4" s="83"/>
      <c r="J4" s="83"/>
      <c r="K4" s="83"/>
    </row>
    <row r="5" spans="1:11" s="22" customFormat="1" ht="36.950000000000003" customHeight="1">
      <c r="A5" s="63" t="s">
        <v>61</v>
      </c>
      <c r="B5" s="64">
        <v>2004</v>
      </c>
      <c r="C5" s="64">
        <v>2005</v>
      </c>
      <c r="D5" s="64">
        <v>2006</v>
      </c>
      <c r="E5" s="64">
        <v>2007</v>
      </c>
      <c r="F5" s="64">
        <v>2008</v>
      </c>
      <c r="G5" s="64">
        <v>2009</v>
      </c>
      <c r="H5" s="64">
        <v>2010</v>
      </c>
      <c r="I5" s="64">
        <v>2011</v>
      </c>
      <c r="J5" s="64">
        <v>2012</v>
      </c>
      <c r="K5" s="64" t="s">
        <v>74</v>
      </c>
    </row>
    <row r="6" spans="1:11" ht="26.1" customHeight="1">
      <c r="A6" s="65" t="s">
        <v>40</v>
      </c>
      <c r="B6" s="84">
        <f>((CUADRO2.1NC!C6/CUADRO2.1NC!B6)-1)*100</f>
        <v>12.963425586894362</v>
      </c>
      <c r="C6" s="84">
        <f>((CUADRO2.1NC!D6/CUADRO2.1NC!C6)-1)*100</f>
        <v>8.6056537691391775</v>
      </c>
      <c r="D6" s="84">
        <f>((CUADRO2.1NC!E6/CUADRO2.1NC!D6)-1)*100</f>
        <v>11.616605120813016</v>
      </c>
      <c r="E6" s="84">
        <f>((CUADRO2.1NC!F6/CUADRO2.1NC!E6)-1)*100</f>
        <v>8.2097114265906601</v>
      </c>
      <c r="F6" s="84">
        <f>((CUADRO2.1NC!G6/CUADRO2.1NC!F6)-1)*100</f>
        <v>7.4855780624355717</v>
      </c>
      <c r="G6" s="84">
        <f>((CUADRO2.1NC!H6/CUADRO2.1NC!G6)-1)*100</f>
        <v>-1.3296514288683281</v>
      </c>
      <c r="H6" s="84">
        <f>((CUADRO2.1NC!I6/CUADRO2.1NC!H6)-1)*100</f>
        <v>9.8245571355858541</v>
      </c>
      <c r="I6" s="84">
        <f>((CUADRO2.1NC!J6/CUADRO2.1NC!I6)-1)*100</f>
        <v>9.5463563758935379</v>
      </c>
      <c r="J6" s="84">
        <f>((CUADRO2.1NC!K6/CUADRO2.1NC!J6)-1)*100</f>
        <v>7.3195659751119191</v>
      </c>
      <c r="K6" s="84">
        <f>((CUADRO2.1NC!L6/CUADRO2.1NC!K6)-1)*100</f>
        <v>3.13410124098219</v>
      </c>
    </row>
    <row r="7" spans="1:11" ht="26.1" customHeight="1">
      <c r="A7" s="67" t="s">
        <v>56</v>
      </c>
      <c r="B7" s="74">
        <f>((CUADRO2.1NC!C7/CUADRO2.1NC!B7)-1)*100</f>
        <v>13.700566780660161</v>
      </c>
      <c r="C7" s="74">
        <f>((CUADRO2.1NC!D7/CUADRO2.1NC!C7)-1)*100</f>
        <v>8.9458776364642603</v>
      </c>
      <c r="D7" s="74">
        <f>((CUADRO2.1NC!E7/CUADRO2.1NC!D7)-1)*100</f>
        <v>12.068541779596998</v>
      </c>
      <c r="E7" s="74">
        <f>((CUADRO2.1NC!F7/CUADRO2.1NC!E7)-1)*100</f>
        <v>8.1738617477801654</v>
      </c>
      <c r="F7" s="74">
        <f>((CUADRO2.1NC!G7/CUADRO2.1NC!F7)-1)*100</f>
        <v>8.8935798879709935</v>
      </c>
      <c r="G7" s="74">
        <f>((CUADRO2.1NC!H7/CUADRO2.1NC!G7)-1)*100</f>
        <v>-2.942709209508132</v>
      </c>
      <c r="H7" s="74">
        <f>((CUADRO2.1NC!I7/CUADRO2.1NC!H7)-1)*100</f>
        <v>9.912796606429918</v>
      </c>
      <c r="I7" s="74">
        <f>((CUADRO2.1NC!J7/CUADRO2.1NC!I7)-1)*100</f>
        <v>10.246394243144131</v>
      </c>
      <c r="J7" s="74">
        <f>((CUADRO2.1NC!K7/CUADRO2.1NC!J7)-1)*100</f>
        <v>7.7546016002528306</v>
      </c>
      <c r="K7" s="74">
        <f>((CUADRO2.1NC!L7/CUADRO2.1NC!K7)-1)*100</f>
        <v>2.4813439909347146</v>
      </c>
    </row>
    <row r="8" spans="1:11" ht="26.1" customHeight="1">
      <c r="A8" s="69" t="s">
        <v>240</v>
      </c>
      <c r="B8" s="74">
        <f>((CUADRO2.1NC!C8/CUADRO2.1NC!B8)-1)*100</f>
        <v>13.353445358840133</v>
      </c>
      <c r="C8" s="74">
        <f>((CUADRO2.1NC!D8/CUADRO2.1NC!C8)-1)*100</f>
        <v>2.6988793214915541</v>
      </c>
      <c r="D8" s="74">
        <f>((CUADRO2.1NC!E8/CUADRO2.1NC!D8)-1)*100</f>
        <v>11.750162112246731</v>
      </c>
      <c r="E8" s="74">
        <f>((CUADRO2.1NC!F8/CUADRO2.1NC!E8)-1)*100</f>
        <v>6.8684391256095489</v>
      </c>
      <c r="F8" s="74">
        <f>((CUADRO2.1NC!G8/CUADRO2.1NC!F8)-1)*100</f>
        <v>7.9401868418198518</v>
      </c>
      <c r="G8" s="74">
        <f>((CUADRO2.1NC!H8/CUADRO2.1NC!G8)-1)*100</f>
        <v>3.9134778808529669</v>
      </c>
      <c r="H8" s="74">
        <f>((CUADRO2.1NC!I8/CUADRO2.1NC!H8)-1)*100</f>
        <v>7.9414212967241271</v>
      </c>
      <c r="I8" s="74">
        <f>((CUADRO2.1NC!J8/CUADRO2.1NC!I8)-1)*100</f>
        <v>6.8028663136547207</v>
      </c>
      <c r="J8" s="74">
        <f>((CUADRO2.1NC!K8/CUADRO2.1NC!J8)-1)*100</f>
        <v>13.109843281506883</v>
      </c>
      <c r="K8" s="74">
        <f>((CUADRO2.1NC!L8/CUADRO2.1NC!K8)-1)*100</f>
        <v>1.4609270523237461</v>
      </c>
    </row>
    <row r="9" spans="1:11" s="13" customFormat="1" ht="26.1" customHeight="1">
      <c r="A9" s="71" t="s">
        <v>9</v>
      </c>
      <c r="B9" s="74">
        <f>((CUADRO2.1NC!C9/CUADRO2.1NC!B9)-1)*100</f>
        <v>19.32104096217455</v>
      </c>
      <c r="C9" s="74">
        <f>((CUADRO2.1NC!D9/CUADRO2.1NC!C9)-1)*100</f>
        <v>8.31161066473285</v>
      </c>
      <c r="D9" s="74">
        <f>((CUADRO2.1NC!E9/CUADRO2.1NC!D9)-1)*100</f>
        <v>15.873458302644107</v>
      </c>
      <c r="E9" s="74">
        <f>((CUADRO2.1NC!F9/CUADRO2.1NC!E9)-1)*100</f>
        <v>7.3796917080422464</v>
      </c>
      <c r="F9" s="74">
        <f>((CUADRO2.1NC!G9/CUADRO2.1NC!F9)-1)*100</f>
        <v>10.268708622270761</v>
      </c>
      <c r="G9" s="74">
        <f>((CUADRO2.1NC!H9/CUADRO2.1NC!G9)-1)*100</f>
        <v>-8.9598627396896049</v>
      </c>
      <c r="H9" s="74">
        <f>((CUADRO2.1NC!I9/CUADRO2.1NC!H9)-1)*100</f>
        <v>12.466897911352891</v>
      </c>
      <c r="I9" s="74">
        <f>((CUADRO2.1NC!J9/CUADRO2.1NC!I9)-1)*100</f>
        <v>14.129492669638344</v>
      </c>
      <c r="J9" s="74">
        <f>((CUADRO2.1NC!K9/CUADRO2.1NC!J9)-1)*100</f>
        <v>7.9239291566510328</v>
      </c>
      <c r="K9" s="74">
        <f>((CUADRO2.1NC!L9/CUADRO2.1NC!K9)-1)*100</f>
        <v>-1.9461718382111193</v>
      </c>
    </row>
    <row r="10" spans="1:11" ht="26.1" customHeight="1">
      <c r="A10" s="72" t="s">
        <v>60</v>
      </c>
      <c r="B10" s="74">
        <f>((CUADRO2.1NC!C10/CUADRO2.1NC!B10)-1)*100</f>
        <v>41.259136501619899</v>
      </c>
      <c r="C10" s="74">
        <f>((CUADRO2.1NC!D10/CUADRO2.1NC!C10)-1)*100</f>
        <v>23.071862931701869</v>
      </c>
      <c r="D10" s="74">
        <f>((CUADRO2.1NC!E10/CUADRO2.1NC!D10)-1)*100</f>
        <v>14.38712802653972</v>
      </c>
      <c r="E10" s="74">
        <f>((CUADRO2.1NC!F10/CUADRO2.1NC!E10)-1)*100</f>
        <v>13.430754870676376</v>
      </c>
      <c r="F10" s="74">
        <f>((CUADRO2.1NC!G10/CUADRO2.1NC!F10)-1)*100</f>
        <v>16.96193964615653</v>
      </c>
      <c r="G10" s="74">
        <f>((CUADRO2.1NC!H10/CUADRO2.1NC!G10)-1)*100</f>
        <v>-25.381234088785398</v>
      </c>
      <c r="H10" s="74">
        <f>((CUADRO2.1NC!I10/CUADRO2.1NC!H10)-1)*100</f>
        <v>22.849534369220237</v>
      </c>
      <c r="I10" s="74">
        <f>((CUADRO2.1NC!J10/CUADRO2.1NC!I10)-1)*100</f>
        <v>34.269356095021443</v>
      </c>
      <c r="J10" s="74">
        <f>((CUADRO2.1NC!K10/CUADRO2.1NC!J10)-1)*100</f>
        <v>1.8044134809504175</v>
      </c>
      <c r="K10" s="74">
        <f>((CUADRO2.1NC!L10/CUADRO2.1NC!K10)-1)*100</f>
        <v>-7.6857091775437087</v>
      </c>
    </row>
    <row r="11" spans="1:11" ht="26.1" customHeight="1">
      <c r="A11" s="73" t="s">
        <v>42</v>
      </c>
      <c r="B11" s="74">
        <f>((CUADRO2.1NC!C11/CUADRO2.1NC!B11)-1)*100</f>
        <v>12.280683928723835</v>
      </c>
      <c r="C11" s="74">
        <f>((CUADRO2.1NC!D11/CUADRO2.1NC!C11)-1)*100</f>
        <v>8.9422851200908973</v>
      </c>
      <c r="D11" s="74">
        <f>((CUADRO2.1NC!E11/CUADRO2.1NC!D11)-1)*100</f>
        <v>7.059486772536272</v>
      </c>
      <c r="E11" s="74">
        <f>((CUADRO2.1NC!F11/CUADRO2.1NC!E11)-1)*100</f>
        <v>7.8000321664803973</v>
      </c>
      <c r="F11" s="74">
        <f>((CUADRO2.1NC!G11/CUADRO2.1NC!F11)-1)*100</f>
        <v>11.107155626976862</v>
      </c>
      <c r="G11" s="74">
        <f>((CUADRO2.1NC!H11/CUADRO2.1NC!G11)-1)*100</f>
        <v>5.8731515654639077</v>
      </c>
      <c r="H11" s="74">
        <f>((CUADRO2.1NC!I11/CUADRO2.1NC!H11)-1)*100</f>
        <v>-1.8760598782062488</v>
      </c>
      <c r="I11" s="74">
        <f>((CUADRO2.1NC!J11/CUADRO2.1NC!I11)-1)*100</f>
        <v>-2.2098003642325836</v>
      </c>
      <c r="J11" s="74">
        <f>((CUADRO2.1NC!K11/CUADRO2.1NC!J11)-1)*100</f>
        <v>-2.1512881966366693</v>
      </c>
      <c r="K11" s="74">
        <f>((CUADRO2.1NC!L11/CUADRO2.1NC!K11)-1)*100</f>
        <v>2.7811680635583036</v>
      </c>
    </row>
    <row r="12" spans="1:11" ht="26.1" customHeight="1">
      <c r="A12" s="72" t="s">
        <v>10</v>
      </c>
      <c r="B12" s="74">
        <f>((CUADRO2.1NC!C12/CUADRO2.1NC!B12)-1)*100</f>
        <v>18.126557710152635</v>
      </c>
      <c r="C12" s="74">
        <f>((CUADRO2.1NC!D12/CUADRO2.1NC!C12)-1)*100</f>
        <v>7.7631688486084149</v>
      </c>
      <c r="D12" s="74">
        <f>((CUADRO2.1NC!E12/CUADRO2.1NC!D12)-1)*100</f>
        <v>16.189774998930552</v>
      </c>
      <c r="E12" s="74">
        <f>((CUADRO2.1NC!F12/CUADRO2.1NC!E12)-1)*100</f>
        <v>8.8959689274377354</v>
      </c>
      <c r="F12" s="74">
        <f>((CUADRO2.1NC!G12/CUADRO2.1NC!F12)-1)*100</f>
        <v>11.585954884252914</v>
      </c>
      <c r="G12" s="74">
        <f>((CUADRO2.1NC!H12/CUADRO2.1NC!G12)-1)*100</f>
        <v>-3.8141323759348533</v>
      </c>
      <c r="H12" s="74">
        <f>((CUADRO2.1NC!I12/CUADRO2.1NC!H12)-1)*100</f>
        <v>4.9933314952333108</v>
      </c>
      <c r="I12" s="74">
        <f>((CUADRO2.1NC!J12/CUADRO2.1NC!I12)-1)*100</f>
        <v>10.725689523328864</v>
      </c>
      <c r="J12" s="74">
        <f>((CUADRO2.1NC!K12/CUADRO2.1NC!J12)-1)*100</f>
        <v>6.8155978357213876</v>
      </c>
      <c r="K12" s="74">
        <f>((CUADRO2.1NC!L12/CUADRO2.1NC!K12)-1)*100</f>
        <v>-5.3444797280199019</v>
      </c>
    </row>
    <row r="13" spans="1:11" ht="26.1" customHeight="1">
      <c r="A13" s="72" t="s">
        <v>43</v>
      </c>
      <c r="B13" s="74">
        <f>((CUADRO2.1NC!C13/CUADRO2.1NC!B13)-1)*100</f>
        <v>14.084818960477286</v>
      </c>
      <c r="C13" s="74">
        <f>((CUADRO2.1NC!D13/CUADRO2.1NC!C13)-1)*100</f>
        <v>2.9782446417054853</v>
      </c>
      <c r="D13" s="74">
        <f>((CUADRO2.1NC!E13/CUADRO2.1NC!D13)-1)*100</f>
        <v>17.500760593221898</v>
      </c>
      <c r="E13" s="74">
        <f>((CUADRO2.1NC!F13/CUADRO2.1NC!E13)-1)*100</f>
        <v>4.0045615570243998</v>
      </c>
      <c r="F13" s="74">
        <f>((CUADRO2.1NC!G13/CUADRO2.1NC!F13)-1)*100</f>
        <v>6.363676372471283</v>
      </c>
      <c r="G13" s="74">
        <f>((CUADRO2.1NC!H13/CUADRO2.1NC!G13)-1)*100</f>
        <v>-4.8806446292216972</v>
      </c>
      <c r="H13" s="74">
        <f>((CUADRO2.1NC!I13/CUADRO2.1NC!H13)-1)*100</f>
        <v>14.060648279228971</v>
      </c>
      <c r="I13" s="74">
        <f>((CUADRO2.1NC!J13/CUADRO2.1NC!I13)-1)*100</f>
        <v>8.8364555386645005</v>
      </c>
      <c r="J13" s="74">
        <f>((CUADRO2.1NC!K13/CUADRO2.1NC!J13)-1)*100</f>
        <v>12.856021180498578</v>
      </c>
      <c r="K13" s="74">
        <f>((CUADRO2.1NC!L13/CUADRO2.1NC!K13)-1)*100</f>
        <v>1.9708635989219569</v>
      </c>
    </row>
    <row r="14" spans="1:11" ht="26.1" customHeight="1">
      <c r="A14" s="71" t="s">
        <v>11</v>
      </c>
      <c r="B14" s="74">
        <f>((CUADRO2.1NC!C14/CUADRO2.1NC!B14)-1)*100</f>
        <v>10.698501607709376</v>
      </c>
      <c r="C14" s="74">
        <f>((CUADRO2.1NC!D14/CUADRO2.1NC!C14)-1)*100</f>
        <v>9.6793208009524623</v>
      </c>
      <c r="D14" s="74">
        <f>((CUADRO2.1NC!E14/CUADRO2.1NC!D14)-1)*100</f>
        <v>9.9083893568085557</v>
      </c>
      <c r="E14" s="74">
        <f>((CUADRO2.1NC!F14/CUADRO2.1NC!E14)-1)*100</f>
        <v>8.7258319438388909</v>
      </c>
      <c r="F14" s="74">
        <f>((CUADRO2.1NC!G14/CUADRO2.1NC!F14)-1)*100</f>
        <v>8.1263825482390963</v>
      </c>
      <c r="G14" s="74">
        <f>((CUADRO2.1NC!H14/CUADRO2.1NC!G14)-1)*100</f>
        <v>0.33888928434238075</v>
      </c>
      <c r="H14" s="74">
        <f>((CUADRO2.1NC!I14/CUADRO2.1NC!H14)-1)*100</f>
        <v>8.6161769986015102</v>
      </c>
      <c r="I14" s="74">
        <f>((CUADRO2.1NC!J14/CUADRO2.1NC!I14)-1)*100</f>
        <v>8.223264461971457</v>
      </c>
      <c r="J14" s="74">
        <f>((CUADRO2.1NC!K14/CUADRO2.1NC!J14)-1)*100</f>
        <v>7.3550676847154772</v>
      </c>
      <c r="K14" s="74">
        <f>((CUADRO2.1NC!L14/CUADRO2.1NC!K14)-1)*100</f>
        <v>5.2210251470680813</v>
      </c>
    </row>
    <row r="15" spans="1:11" ht="26.1" customHeight="1">
      <c r="A15" s="73" t="s">
        <v>44</v>
      </c>
      <c r="B15" s="74">
        <f>((CUADRO2.1NC!C15/CUADRO2.1NC!B15)-1)*100</f>
        <v>15.685819424425794</v>
      </c>
      <c r="C15" s="74">
        <f>((CUADRO2.1NC!D15/CUADRO2.1NC!C15)-1)*100</f>
        <v>10.956392688541229</v>
      </c>
      <c r="D15" s="74">
        <f>((CUADRO2.1NC!E15/CUADRO2.1NC!D15)-1)*100</f>
        <v>11.294724736544005</v>
      </c>
      <c r="E15" s="74">
        <f>((CUADRO2.1NC!F15/CUADRO2.1NC!E15)-1)*100</f>
        <v>8.1301517584075889</v>
      </c>
      <c r="F15" s="74">
        <f>((CUADRO2.1NC!G15/CUADRO2.1NC!F15)-1)*100</f>
        <v>9.7058916221277833</v>
      </c>
      <c r="G15" s="74">
        <f>((CUADRO2.1NC!H15/CUADRO2.1NC!G15)-1)*100</f>
        <v>-6.9648781558614541</v>
      </c>
      <c r="H15" s="74">
        <f>((CUADRO2.1NC!I15/CUADRO2.1NC!H15)-1)*100</f>
        <v>14.01303287022313</v>
      </c>
      <c r="I15" s="74">
        <f>((CUADRO2.1NC!J15/CUADRO2.1NC!I15)-1)*100</f>
        <v>14.69982428335781</v>
      </c>
      <c r="J15" s="74">
        <f>((CUADRO2.1NC!K15/CUADRO2.1NC!J15)-1)*100</f>
        <v>8.4434587603095412</v>
      </c>
      <c r="K15" s="74">
        <f>((CUADRO2.1NC!L15/CUADRO2.1NC!K15)-1)*100</f>
        <v>6.6895705080736612</v>
      </c>
    </row>
    <row r="16" spans="1:11" ht="26.1" customHeight="1">
      <c r="A16" s="73" t="s">
        <v>45</v>
      </c>
      <c r="B16" s="74">
        <f>((CUADRO2.1NC!C16/CUADRO2.1NC!B16)-1)*100</f>
        <v>11.64996963643976</v>
      </c>
      <c r="C16" s="74">
        <f>((CUADRO2.1NC!D16/CUADRO2.1NC!C16)-1)*100</f>
        <v>9.7857350584766856</v>
      </c>
      <c r="D16" s="74">
        <f>((CUADRO2.1NC!E16/CUADRO2.1NC!D16)-1)*100</f>
        <v>11.437240470143717</v>
      </c>
      <c r="E16" s="74">
        <f>((CUADRO2.1NC!F16/CUADRO2.1NC!E16)-1)*100</f>
        <v>7.1786716984550081</v>
      </c>
      <c r="F16" s="74">
        <f>((CUADRO2.1NC!G16/CUADRO2.1NC!F16)-1)*100</f>
        <v>5.0796755528883297</v>
      </c>
      <c r="G16" s="74">
        <f>((CUADRO2.1NC!H16/CUADRO2.1NC!G16)-1)*100</f>
        <v>-1.311309270739458</v>
      </c>
      <c r="H16" s="74">
        <f>((CUADRO2.1NC!I16/CUADRO2.1NC!H16)-1)*100</f>
        <v>15.244202546328701</v>
      </c>
      <c r="I16" s="74">
        <f>((CUADRO2.1NC!J16/CUADRO2.1NC!I16)-1)*100</f>
        <v>8.048111560638894</v>
      </c>
      <c r="J16" s="74">
        <f>((CUADRO2.1NC!K16/CUADRO2.1NC!J16)-1)*100</f>
        <v>9.895262595362265</v>
      </c>
      <c r="K16" s="74">
        <f>((CUADRO2.1NC!L16/CUADRO2.1NC!K16)-1)*100</f>
        <v>5.4033887389330904</v>
      </c>
    </row>
    <row r="17" spans="1:11" ht="26.1" customHeight="1">
      <c r="A17" s="73" t="s">
        <v>48</v>
      </c>
      <c r="B17" s="74">
        <f>((CUADRO2.1NC!C17/CUADRO2.1NC!B17)-1)*100</f>
        <v>19.839766149204351</v>
      </c>
      <c r="C17" s="74">
        <f>((CUADRO2.1NC!D17/CUADRO2.1NC!C17)-1)*100</f>
        <v>16.217534413083513</v>
      </c>
      <c r="D17" s="74">
        <f>((CUADRO2.1NC!E17/CUADRO2.1NC!D17)-1)*100</f>
        <v>15.081933893984623</v>
      </c>
      <c r="E17" s="74">
        <f>((CUADRO2.1NC!F17/CUADRO2.1NC!E17)-1)*100</f>
        <v>18.614167528955285</v>
      </c>
      <c r="F17" s="74">
        <f>((CUADRO2.1NC!G17/CUADRO2.1NC!F17)-1)*100</f>
        <v>5.170984443119786</v>
      </c>
      <c r="G17" s="74">
        <f>((CUADRO2.1NC!H17/CUADRO2.1NC!G17)-1)*100</f>
        <v>4.8111920538435049</v>
      </c>
      <c r="H17" s="74">
        <f>((CUADRO2.1NC!I17/CUADRO2.1NC!H17)-1)*100</f>
        <v>4.0511190679330289</v>
      </c>
      <c r="I17" s="74">
        <f>((CUADRO2.1NC!J17/CUADRO2.1NC!I17)-1)*100</f>
        <v>-1.720906088728158</v>
      </c>
      <c r="J17" s="74">
        <f>((CUADRO2.1NC!K17/CUADRO2.1NC!J17)-1)*100</f>
        <v>0.48929045402852367</v>
      </c>
      <c r="K17" s="74">
        <f>((CUADRO2.1NC!L17/CUADRO2.1NC!K17)-1)*100</f>
        <v>2.0142412108607122</v>
      </c>
    </row>
    <row r="18" spans="1:11" ht="26.1" customHeight="1">
      <c r="A18" s="73" t="s">
        <v>46</v>
      </c>
      <c r="B18" s="74">
        <f>((CUADRO2.1NC!C18/CUADRO2.1NC!B18)-1)*100</f>
        <v>15.135851271214374</v>
      </c>
      <c r="C18" s="74">
        <f>((CUADRO2.1NC!D18/CUADRO2.1NC!C18)-1)*100</f>
        <v>29.724732152042634</v>
      </c>
      <c r="D18" s="74">
        <f>((CUADRO2.1NC!E18/CUADRO2.1NC!D18)-1)*100</f>
        <v>8.3895306438597004</v>
      </c>
      <c r="E18" s="74">
        <f>((CUADRO2.1NC!F18/CUADRO2.1NC!E18)-1)*100</f>
        <v>18.130401981190847</v>
      </c>
      <c r="F18" s="74">
        <f>((CUADRO2.1NC!G18/CUADRO2.1NC!F18)-1)*100</f>
        <v>9.6282867569729813</v>
      </c>
      <c r="G18" s="74">
        <f>((CUADRO2.1NC!H18/CUADRO2.1NC!G18)-1)*100</f>
        <v>4.8308014582073566</v>
      </c>
      <c r="H18" s="74">
        <f>((CUADRO2.1NC!I18/CUADRO2.1NC!H18)-1)*100</f>
        <v>7.4642967743462574</v>
      </c>
      <c r="I18" s="74">
        <f>((CUADRO2.1NC!J18/CUADRO2.1NC!I18)-1)*100</f>
        <v>2.8439693974019464</v>
      </c>
      <c r="J18" s="74">
        <f>((CUADRO2.1NC!K18/CUADRO2.1NC!J18)-1)*100</f>
        <v>4.4782122721042539</v>
      </c>
      <c r="K18" s="74">
        <f>((CUADRO2.1NC!L18/CUADRO2.1NC!K18)-1)*100</f>
        <v>7.9838500843434135</v>
      </c>
    </row>
    <row r="19" spans="1:11" ht="26.1" customHeight="1">
      <c r="A19" s="73" t="s">
        <v>47</v>
      </c>
      <c r="B19" s="74">
        <f>((CUADRO2.1NC!C19/CUADRO2.1NC!B19)-1)*100</f>
        <v>8.1628134746865264</v>
      </c>
      <c r="C19" s="74">
        <f>((CUADRO2.1NC!D19/CUADRO2.1NC!C19)-1)*100</f>
        <v>6.3678476954594831</v>
      </c>
      <c r="D19" s="74">
        <f>((CUADRO2.1NC!E19/CUADRO2.1NC!D19)-1)*100</f>
        <v>9.1558397983728455</v>
      </c>
      <c r="E19" s="74">
        <f>((CUADRO2.1NC!F19/CUADRO2.1NC!E19)-1)*100</f>
        <v>7.1479890720274275</v>
      </c>
      <c r="F19" s="74">
        <f>((CUADRO2.1NC!G19/CUADRO2.1NC!F19)-1)*100</f>
        <v>8.2902874055491349</v>
      </c>
      <c r="G19" s="74">
        <f>((CUADRO2.1NC!H19/CUADRO2.1NC!G19)-1)*100</f>
        <v>3.759580144694441</v>
      </c>
      <c r="H19" s="74">
        <f>((CUADRO2.1NC!I19/CUADRO2.1NC!H19)-1)*100</f>
        <v>5.9403973123300924</v>
      </c>
      <c r="I19" s="74">
        <f>((CUADRO2.1NC!J19/CUADRO2.1NC!I19)-1)*100</f>
        <v>5.9325103610764041</v>
      </c>
      <c r="J19" s="74">
        <f>((CUADRO2.1NC!K19/CUADRO2.1NC!J19)-1)*100</f>
        <v>4.904964015818325</v>
      </c>
      <c r="K19" s="74">
        <f>((CUADRO2.1NC!L19/CUADRO2.1NC!K19)-1)*100</f>
        <v>3.6013428315572416</v>
      </c>
    </row>
    <row r="20" spans="1:11" ht="26.1" customHeight="1">
      <c r="A20" s="73" t="s">
        <v>49</v>
      </c>
      <c r="B20" s="74">
        <f>((CUADRO2.1NC!C20/CUADRO2.1NC!B20)-1)*100</f>
        <v>10.431105365712124</v>
      </c>
      <c r="C20" s="74">
        <f>((CUADRO2.1NC!D20/CUADRO2.1NC!C20)-1)*100</f>
        <v>8.0186520701712727</v>
      </c>
      <c r="D20" s="74">
        <f>((CUADRO2.1NC!E20/CUADRO2.1NC!D20)-1)*100</f>
        <v>7.2631283285427672</v>
      </c>
      <c r="E20" s="74">
        <f>((CUADRO2.1NC!F20/CUADRO2.1NC!E20)-1)*100</f>
        <v>7.8366651042332869</v>
      </c>
      <c r="F20" s="74">
        <f>((CUADRO2.1NC!G20/CUADRO2.1NC!F20)-1)*100</f>
        <v>7.4880054645890537</v>
      </c>
      <c r="G20" s="74">
        <f>((CUADRO2.1NC!H20/CUADRO2.1NC!G20)-1)*100</f>
        <v>-1.931290657521445</v>
      </c>
      <c r="H20" s="74">
        <f>((CUADRO2.1NC!I20/CUADRO2.1NC!H20)-1)*100</f>
        <v>2.6100224748658807</v>
      </c>
      <c r="I20" s="74">
        <f>((CUADRO2.1NC!J20/CUADRO2.1NC!I20)-1)*100</f>
        <v>8.2989448322660753</v>
      </c>
      <c r="J20" s="74">
        <f>((CUADRO2.1NC!K20/CUADRO2.1NC!J20)-1)*100</f>
        <v>5.3305870941663835</v>
      </c>
      <c r="K20" s="74">
        <f>((CUADRO2.1NC!L20/CUADRO2.1NC!K20)-1)*100</f>
        <v>2.0324523399239069</v>
      </c>
    </row>
    <row r="21" spans="1:11" ht="26.1" customHeight="1">
      <c r="A21" s="73" t="s">
        <v>275</v>
      </c>
      <c r="B21" s="74">
        <f>((CUADRO2.1NC!C21/CUADRO2.1NC!B21)-1)*100</f>
        <v>16.206932159745001</v>
      </c>
      <c r="C21" s="74">
        <f>((CUADRO2.1NC!D21/CUADRO2.1NC!C21)-1)*100</f>
        <v>10.26604017817303</v>
      </c>
      <c r="D21" s="74">
        <f>((CUADRO2.1NC!E21/CUADRO2.1NC!D21)-1)*100</f>
        <v>17.2959189218465</v>
      </c>
      <c r="E21" s="74">
        <f>((CUADRO2.1NC!F21/CUADRO2.1NC!E21)-1)*100</f>
        <v>3.191371185114722</v>
      </c>
      <c r="F21" s="74">
        <f>((CUADRO2.1NC!G21/CUADRO2.1NC!F21)-1)*100</f>
        <v>16.9172674225496</v>
      </c>
      <c r="G21" s="74">
        <f>((CUADRO2.1NC!H21/CUADRO2.1NC!G21)-1)*100</f>
        <v>-5.1070900954506175</v>
      </c>
      <c r="H21" s="74">
        <f>((CUADRO2.1NC!I21/CUADRO2.1NC!H21)-1)*100</f>
        <v>7.3734548816644097</v>
      </c>
      <c r="I21" s="74">
        <f>((CUADRO2.1NC!J21/CUADRO2.1NC!I21)-1)*100</f>
        <v>7.0545832500349848</v>
      </c>
      <c r="J21" s="74">
        <f>((CUADRO2.1NC!K21/CUADRO2.1NC!J21)-1)*100</f>
        <v>11.50210550943993</v>
      </c>
      <c r="K21" s="74">
        <f>((CUADRO2.1NC!L21/CUADRO2.1NC!K21)-1)*100</f>
        <v>-2.1518545739179773</v>
      </c>
    </row>
    <row r="22" spans="1:11" ht="26.1" customHeight="1">
      <c r="A22" s="73" t="s">
        <v>51</v>
      </c>
      <c r="B22" s="74">
        <f>((CUADRO2.1NC!C22/CUADRO2.1NC!B22)-1)*100</f>
        <v>8.6125628983820146</v>
      </c>
      <c r="C22" s="74">
        <f>((CUADRO2.1NC!D22/CUADRO2.1NC!C22)-1)*100</f>
        <v>9.4555845405436045</v>
      </c>
      <c r="D22" s="74">
        <f>((CUADRO2.1NC!E22/CUADRO2.1NC!D22)-1)*100</f>
        <v>8.5510800339365201</v>
      </c>
      <c r="E22" s="74">
        <f>((CUADRO2.1NC!F22/CUADRO2.1NC!E22)-1)*100</f>
        <v>7.5343361307135925</v>
      </c>
      <c r="F22" s="74">
        <f>((CUADRO2.1NC!G22/CUADRO2.1NC!F22)-1)*100</f>
        <v>7.6431828297721438</v>
      </c>
      <c r="G22" s="74">
        <f>((CUADRO2.1NC!H22/CUADRO2.1NC!G22)-1)*100</f>
        <v>-1.0505455226718641</v>
      </c>
      <c r="H22" s="74">
        <f>((CUADRO2.1NC!I22/CUADRO2.1NC!H22)-1)*100</f>
        <v>2.9253037814595206</v>
      </c>
      <c r="I22" s="74">
        <f>((CUADRO2.1NC!J22/CUADRO2.1NC!I22)-1)*100</f>
        <v>9.2951174987403906</v>
      </c>
      <c r="J22" s="74">
        <f>((CUADRO2.1NC!K22/CUADRO2.1NC!J22)-1)*100</f>
        <v>10.114706608852853</v>
      </c>
      <c r="K22" s="74">
        <f>((CUADRO2.1NC!L22/CUADRO2.1NC!K22)-1)*100</f>
        <v>6.1275910888244134</v>
      </c>
    </row>
    <row r="23" spans="1:11" ht="26.1" customHeight="1">
      <c r="A23" s="73" t="s">
        <v>52</v>
      </c>
      <c r="B23" s="74">
        <f>((CUADRO2.1NC!C23/CUADRO2.1NC!B23)-1)*100</f>
        <v>5.9037699546370614</v>
      </c>
      <c r="C23" s="74">
        <f>((CUADRO2.1NC!D23/CUADRO2.1NC!C23)-1)*100</f>
        <v>10.127903217820734</v>
      </c>
      <c r="D23" s="74">
        <f>((CUADRO2.1NC!E23/CUADRO2.1NC!D23)-1)*100</f>
        <v>9.247059191342899</v>
      </c>
      <c r="E23" s="74">
        <f>((CUADRO2.1NC!F23/CUADRO2.1NC!E23)-1)*100</f>
        <v>8.0907623953573538</v>
      </c>
      <c r="F23" s="74">
        <f>((CUADRO2.1NC!G23/CUADRO2.1NC!F23)-1)*100</f>
        <v>9.0721334266741458</v>
      </c>
      <c r="G23" s="74">
        <f>((CUADRO2.1NC!H23/CUADRO2.1NC!G23)-1)*100</f>
        <v>5.689306154842777</v>
      </c>
      <c r="H23" s="74">
        <f>((CUADRO2.1NC!I23/CUADRO2.1NC!H23)-1)*100</f>
        <v>6.0553163103229002</v>
      </c>
      <c r="I23" s="74">
        <f>((CUADRO2.1NC!J23/CUADRO2.1NC!I23)-1)*100</f>
        <v>7.2708386688372872</v>
      </c>
      <c r="J23" s="74">
        <f>((CUADRO2.1NC!K23/CUADRO2.1NC!J23)-1)*100</f>
        <v>9.8491928561216682</v>
      </c>
      <c r="K23" s="74">
        <f>((CUADRO2.1NC!L23/CUADRO2.1NC!K23)-1)*100</f>
        <v>6.3797296905219181</v>
      </c>
    </row>
    <row r="24" spans="1:11" ht="26.1" customHeight="1">
      <c r="A24" s="73" t="s">
        <v>53</v>
      </c>
      <c r="B24" s="74">
        <f>((CUADRO2.1NC!C24/CUADRO2.1NC!B24)-1)*100</f>
        <v>6.7030087231286561</v>
      </c>
      <c r="C24" s="74">
        <f>((CUADRO2.1NC!D24/CUADRO2.1NC!C24)-1)*100</f>
        <v>4.5895678809662055</v>
      </c>
      <c r="D24" s="74">
        <f>((CUADRO2.1NC!E24/CUADRO2.1NC!D24)-1)*100</f>
        <v>8.3533255728376332</v>
      </c>
      <c r="E24" s="74">
        <f>((CUADRO2.1NC!F24/CUADRO2.1NC!E24)-1)*100</f>
        <v>8.3514303379909514</v>
      </c>
      <c r="F24" s="74">
        <f>((CUADRO2.1NC!G24/CUADRO2.1NC!F24)-1)*100</f>
        <v>11.763521151347312</v>
      </c>
      <c r="G24" s="74">
        <f>((CUADRO2.1NC!H24/CUADRO2.1NC!G24)-1)*100</f>
        <v>6.4530409636243569</v>
      </c>
      <c r="H24" s="74">
        <f>((CUADRO2.1NC!I24/CUADRO2.1NC!H24)-1)*100</f>
        <v>7.6453719382779006</v>
      </c>
      <c r="I24" s="74">
        <f>((CUADRO2.1NC!J24/CUADRO2.1NC!I24)-1)*100</f>
        <v>8.5111354088961875</v>
      </c>
      <c r="J24" s="74">
        <f>((CUADRO2.1NC!K24/CUADRO2.1NC!J24)-1)*100</f>
        <v>7.3877625861319407</v>
      </c>
      <c r="K24" s="74">
        <f>((CUADRO2.1NC!L24/CUADRO2.1NC!K24)-1)*100</f>
        <v>5.8017904557041255</v>
      </c>
    </row>
    <row r="25" spans="1:11" ht="26.1" customHeight="1">
      <c r="A25" s="73" t="s">
        <v>54</v>
      </c>
      <c r="B25" s="74">
        <f>((CUADRO2.1NC!C25/CUADRO2.1NC!B25)-1)*100</f>
        <v>6.6508522365764211</v>
      </c>
      <c r="C25" s="74">
        <f>((CUADRO2.1NC!D25/CUADRO2.1NC!C25)-1)*100</f>
        <v>4.783056147765441</v>
      </c>
      <c r="D25" s="74">
        <f>((CUADRO2.1NC!E25/CUADRO2.1NC!D25)-1)*100</f>
        <v>11.510783812494974</v>
      </c>
      <c r="E25" s="74">
        <f>((CUADRO2.1NC!F25/CUADRO2.1NC!E25)-1)*100</f>
        <v>10.428818749077218</v>
      </c>
      <c r="F25" s="74">
        <f>((CUADRO2.1NC!G25/CUADRO2.1NC!F25)-1)*100</f>
        <v>4.502605589215114</v>
      </c>
      <c r="G25" s="74">
        <f>((CUADRO2.1NC!H25/CUADRO2.1NC!G25)-1)*100</f>
        <v>1.2984967104911593</v>
      </c>
      <c r="H25" s="74">
        <f>((CUADRO2.1NC!I25/CUADRO2.1NC!H25)-1)*100</f>
        <v>9.1664916887844061</v>
      </c>
      <c r="I25" s="74">
        <f>((CUADRO2.1NC!J25/CUADRO2.1NC!I25)-1)*100</f>
        <v>2.987477368499003</v>
      </c>
      <c r="J25" s="74">
        <f>((CUADRO2.1NC!K25/CUADRO2.1NC!J25)-1)*100</f>
        <v>5.7294478626133571</v>
      </c>
      <c r="K25" s="74">
        <f>((CUADRO2.1NC!L25/CUADRO2.1NC!K25)-1)*100</f>
        <v>3.0571618127857025</v>
      </c>
    </row>
    <row r="26" spans="1:11" ht="26.1" customHeight="1">
      <c r="A26" s="73" t="s">
        <v>55</v>
      </c>
      <c r="B26" s="74">
        <f>((CUADRO2.1NC!C26/CUADRO2.1NC!B26)-1)*100</f>
        <v>7.0448666888073719</v>
      </c>
      <c r="C26" s="74">
        <f>((CUADRO2.1NC!D26/CUADRO2.1NC!C26)-1)*100</f>
        <v>5.0549720143500787</v>
      </c>
      <c r="D26" s="74">
        <f>((CUADRO2.1NC!E26/CUADRO2.1NC!D26)-1)*100</f>
        <v>5.390208759184878</v>
      </c>
      <c r="E26" s="74">
        <f>((CUADRO2.1NC!F26/CUADRO2.1NC!E26)-1)*100</f>
        <v>6.9234971294412251</v>
      </c>
      <c r="F26" s="74">
        <f>((CUADRO2.1NC!G26/CUADRO2.1NC!F26)-1)*100</f>
        <v>2.6006435479418277</v>
      </c>
      <c r="G26" s="74">
        <f>((CUADRO2.1NC!H26/CUADRO2.1NC!G26)-1)*100</f>
        <v>-5.7655568837608033</v>
      </c>
      <c r="H26" s="74">
        <f>((CUADRO2.1NC!I26/CUADRO2.1NC!H26)-1)*100</f>
        <v>6.873875881011049</v>
      </c>
      <c r="I26" s="74">
        <f>((CUADRO2.1NC!J26/CUADRO2.1NC!I26)-1)*100</f>
        <v>6.4638127411766</v>
      </c>
      <c r="J26" s="74">
        <f>((CUADRO2.1NC!K26/CUADRO2.1NC!J26)-1)*100</f>
        <v>8.6550899715723606</v>
      </c>
      <c r="K26" s="74">
        <f>((CUADRO2.1NC!L26/CUADRO2.1NC!K26)-1)*100</f>
        <v>5.3458006225870935</v>
      </c>
    </row>
    <row r="27" spans="1:11" ht="26.1" customHeight="1">
      <c r="A27" s="73" t="s">
        <v>62</v>
      </c>
      <c r="B27" s="74">
        <f>((CUADRO2.1NC!C27/CUADRO2.1NC!B27)-1)*100</f>
        <v>7.4846898345416246</v>
      </c>
      <c r="C27" s="74">
        <f>((CUADRO2.1NC!D27/CUADRO2.1NC!C27)-1)*100</f>
        <v>7.3890918251325211</v>
      </c>
      <c r="D27" s="74">
        <f>((CUADRO2.1NC!E27/CUADRO2.1NC!D27)-1)*100</f>
        <v>8.4411801575672527</v>
      </c>
      <c r="E27" s="74">
        <f>((CUADRO2.1NC!F27/CUADRO2.1NC!E27)-1)*100</f>
        <v>8.0820644125151766</v>
      </c>
      <c r="F27" s="74">
        <f>((CUADRO2.1NC!G27/CUADRO2.1NC!F27)-1)*100</f>
        <v>5.5706375339416025</v>
      </c>
      <c r="G27" s="74">
        <f>((CUADRO2.1NC!H27/CUADRO2.1NC!G27)-1)*100</f>
        <v>3.5129087055777664</v>
      </c>
      <c r="H27" s="74">
        <f>((CUADRO2.1NC!I27/CUADRO2.1NC!H27)-1)*100</f>
        <v>5.3192950850043275</v>
      </c>
      <c r="I27" s="74">
        <f>((CUADRO2.1NC!J27/CUADRO2.1NC!I27)-1)*100</f>
        <v>4.6250516494792615</v>
      </c>
      <c r="J27" s="74">
        <f>((CUADRO2.1NC!K27/CUADRO2.1NC!J27)-1)*100</f>
        <v>5.9491663139630058</v>
      </c>
      <c r="K27" s="74">
        <f>((CUADRO2.1NC!L27/CUADRO2.1NC!K27)-1)*100</f>
        <v>4.468780395850902</v>
      </c>
    </row>
    <row r="28" spans="1:11" ht="26.1" customHeight="1">
      <c r="A28" s="73" t="s">
        <v>63</v>
      </c>
      <c r="B28" s="74">
        <f>((CUADRO2.1NC!C28/CUADRO2.1NC!B28)-1)*100</f>
        <v>6.1675390920153284</v>
      </c>
      <c r="C28" s="74">
        <f>((CUADRO2.1NC!D28/CUADRO2.1NC!C28)-1)*100</f>
        <v>7.3970677900153214</v>
      </c>
      <c r="D28" s="74">
        <f>((CUADRO2.1NC!E28/CUADRO2.1NC!D28)-1)*100</f>
        <v>9.6180586517046418</v>
      </c>
      <c r="E28" s="74">
        <f>((CUADRO2.1NC!F28/CUADRO2.1NC!E28)-1)*100</f>
        <v>9.3556913867057787</v>
      </c>
      <c r="F28" s="74">
        <f>((CUADRO2.1NC!G28/CUADRO2.1NC!F28)-1)*100</f>
        <v>9.3186395362582886</v>
      </c>
      <c r="G28" s="74">
        <f>((CUADRO2.1NC!H28/CUADRO2.1NC!G28)-1)*100</f>
        <v>10.008004436968765</v>
      </c>
      <c r="H28" s="74">
        <f>((CUADRO2.1NC!I28/CUADRO2.1NC!H28)-1)*100</f>
        <v>7.3527100305066373</v>
      </c>
      <c r="I28" s="74">
        <f>((CUADRO2.1NC!J28/CUADRO2.1NC!I28)-1)*100</f>
        <v>6.8981478389401829</v>
      </c>
      <c r="J28" s="74">
        <f>((CUADRO2.1NC!K28/CUADRO2.1NC!J28)-1)*100</f>
        <v>9.1686725811933378</v>
      </c>
      <c r="K28" s="74">
        <f>((CUADRO2.1NC!L28/CUADRO2.1NC!K28)-1)*100</f>
        <v>4.8298816466232353</v>
      </c>
    </row>
    <row r="29" spans="1:11" ht="26.1" customHeight="1">
      <c r="A29" s="75" t="s">
        <v>57</v>
      </c>
      <c r="B29" s="85">
        <f>((CUADRO2.1NC!C29/CUADRO2.1NC!B29)-1)*100</f>
        <v>-0.72608641494245063</v>
      </c>
      <c r="C29" s="85">
        <f>((CUADRO2.1NC!D29/CUADRO2.1NC!C29)-1)*100</f>
        <v>1.369137401969156</v>
      </c>
      <c r="D29" s="85">
        <f>((CUADRO2.1NC!E29/CUADRO2.1NC!D29)-1)*100</f>
        <v>1.2854854269911842</v>
      </c>
      <c r="E29" s="85">
        <f>((CUADRO2.1NC!F29/CUADRO2.1NC!E29)-1)*100</f>
        <v>9.1164698503575217</v>
      </c>
      <c r="F29" s="85">
        <f>((CUADRO2.1NC!G29/CUADRO2.1NC!F29)-1)*100</f>
        <v>-27.819857568381789</v>
      </c>
      <c r="G29" s="85">
        <f>((CUADRO2.1NC!H29/CUADRO2.1NC!G29)-1)*100</f>
        <v>59.690435478863591</v>
      </c>
      <c r="H29" s="85">
        <f>((CUADRO2.1NC!I29/CUADRO2.1NC!H29)-1)*100</f>
        <v>7.7957766828278929</v>
      </c>
      <c r="I29" s="85">
        <f>((CUADRO2.1NC!J29/CUADRO2.1NC!I29)-1)*100</f>
        <v>-6.8648384738226875</v>
      </c>
      <c r="J29" s="85">
        <f>((CUADRO2.1NC!K29/CUADRO2.1NC!J29)-1)*100</f>
        <v>-4.7528506240546058</v>
      </c>
      <c r="K29" s="85">
        <f>((CUADRO2.1NC!L29/CUADRO2.1NC!K29)-1)*100</f>
        <v>23.62707264135253</v>
      </c>
    </row>
    <row r="30" spans="1:11">
      <c r="A30" s="79" t="s">
        <v>261</v>
      </c>
    </row>
    <row r="31" spans="1:11">
      <c r="B31" s="3"/>
      <c r="C31" s="3"/>
      <c r="D31" s="3"/>
      <c r="E31" s="3"/>
      <c r="F31" s="3"/>
      <c r="G31" s="3"/>
      <c r="H31" s="3"/>
      <c r="I31" s="3"/>
      <c r="J31" s="3"/>
      <c r="K31" s="3"/>
    </row>
  </sheetData>
  <phoneticPr fontId="0" type="noConversion"/>
  <printOptions horizontalCentered="1"/>
  <pageMargins left="0.39370078740157483" right="0.39370078740157483" top="0.78740157480314965" bottom="0.59055118110236227" header="0" footer="0.39370078740157483"/>
  <pageSetup scale="65" orientation="landscape" r:id="rId1"/>
  <headerFooter alignWithMargins="0">
    <oddHeader xml:space="preserve">&amp;C
</oddHeader>
    <oddFooter>&amp;R&amp;"Gotham Medium,Normal"&amp;13 37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8"/>
  <sheetViews>
    <sheetView view="pageBreakPreview" zoomScaleNormal="75" zoomScaleSheetLayoutView="100" workbookViewId="0">
      <selection activeCell="K35" sqref="K35"/>
    </sheetView>
  </sheetViews>
  <sheetFormatPr baseColWidth="10" defaultRowHeight="12.75"/>
  <cols>
    <col min="1" max="1" width="14.28515625" customWidth="1"/>
    <col min="2" max="2" width="15.7109375" customWidth="1"/>
    <col min="3" max="3" width="14.7109375" customWidth="1"/>
    <col min="4" max="4" width="14.5703125" customWidth="1"/>
    <col min="5" max="5" width="15.7109375" customWidth="1"/>
    <col min="6" max="6" width="12.5703125" customWidth="1"/>
    <col min="7" max="8" width="15.7109375" customWidth="1"/>
    <col min="9" max="9" width="14.5703125" customWidth="1"/>
    <col min="10" max="10" width="14" customWidth="1"/>
    <col min="11" max="11" width="10.5703125" customWidth="1"/>
    <col min="12" max="12" width="6.5703125" customWidth="1"/>
  </cols>
  <sheetData>
    <row r="1" spans="1:11" ht="65.25" customHeight="1">
      <c r="A1" s="205" t="s">
        <v>78</v>
      </c>
      <c r="B1" s="205"/>
      <c r="C1" s="205"/>
      <c r="D1" s="205"/>
      <c r="E1" s="205"/>
      <c r="F1" s="205"/>
      <c r="G1" s="205"/>
      <c r="H1" s="205"/>
      <c r="I1" s="205"/>
      <c r="J1" s="205"/>
      <c r="K1" s="205"/>
    </row>
    <row r="2" spans="1:11" ht="9.75" customHeight="1"/>
    <row r="3" spans="1:11" ht="9" customHeight="1"/>
    <row r="38" spans="1:1">
      <c r="A38" s="87" t="s">
        <v>26</v>
      </c>
    </row>
  </sheetData>
  <mergeCells count="1">
    <mergeCell ref="A1:K1"/>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38</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N36"/>
  <sheetViews>
    <sheetView view="pageLayout" topLeftCell="A10" zoomScaleNormal="100" zoomScaleSheetLayoutView="75" workbookViewId="0">
      <selection activeCell="A21" sqref="A21"/>
    </sheetView>
  </sheetViews>
  <sheetFormatPr baseColWidth="10" defaultRowHeight="12.75"/>
  <cols>
    <col min="1" max="1" width="47.7109375" style="2" customWidth="1"/>
    <col min="2" max="12" width="14.7109375" style="2" customWidth="1"/>
    <col min="13" max="13" width="13.140625" style="2" bestFit="1" customWidth="1"/>
    <col min="14" max="16384" width="11.42578125" style="2"/>
  </cols>
  <sheetData>
    <row r="1" spans="1:14" s="1" customFormat="1" ht="15.75" customHeight="1">
      <c r="A1" s="202" t="s">
        <v>251</v>
      </c>
      <c r="B1" s="202"/>
      <c r="C1" s="202"/>
      <c r="D1" s="202"/>
      <c r="E1" s="202"/>
      <c r="F1" s="202"/>
      <c r="G1" s="202"/>
      <c r="H1" s="95"/>
      <c r="I1" s="95"/>
      <c r="J1" s="59"/>
      <c r="L1" s="59" t="s">
        <v>27</v>
      </c>
    </row>
    <row r="2" spans="1:14" s="1" customFormat="1" ht="15.75" customHeight="1">
      <c r="A2" s="95" t="s">
        <v>72</v>
      </c>
      <c r="B2" s="95"/>
      <c r="C2" s="95"/>
      <c r="D2" s="95"/>
      <c r="E2" s="95"/>
      <c r="F2" s="95"/>
      <c r="G2" s="95"/>
      <c r="H2" s="95"/>
      <c r="I2" s="95"/>
      <c r="J2" s="103"/>
      <c r="K2" s="95"/>
      <c r="L2" s="104"/>
    </row>
    <row r="3" spans="1:14" s="1" customFormat="1" ht="15.75" customHeight="1">
      <c r="A3" s="57" t="s">
        <v>2</v>
      </c>
      <c r="B3" s="56"/>
      <c r="C3" s="60"/>
      <c r="D3" s="60"/>
      <c r="E3" s="60"/>
      <c r="F3" s="60"/>
      <c r="G3" s="60"/>
      <c r="H3" s="60"/>
      <c r="I3" s="60"/>
      <c r="J3" s="56"/>
      <c r="K3" s="56"/>
      <c r="L3" s="56"/>
    </row>
    <row r="4" spans="1:14" ht="15" customHeight="1">
      <c r="A4" s="61"/>
      <c r="B4" s="62"/>
      <c r="C4" s="60"/>
      <c r="D4" s="60"/>
      <c r="E4" s="60"/>
      <c r="F4" s="60"/>
      <c r="G4" s="60"/>
      <c r="H4" s="60"/>
      <c r="I4" s="60"/>
      <c r="J4" s="62"/>
      <c r="K4" s="62"/>
      <c r="L4" s="62"/>
    </row>
    <row r="5" spans="1:14" s="4" customFormat="1" ht="39.75" customHeight="1">
      <c r="A5" s="63" t="s">
        <v>61</v>
      </c>
      <c r="B5" s="64">
        <v>2003</v>
      </c>
      <c r="C5" s="64">
        <v>2004</v>
      </c>
      <c r="D5" s="64">
        <v>2005</v>
      </c>
      <c r="E5" s="64">
        <v>2006</v>
      </c>
      <c r="F5" s="64">
        <v>2007</v>
      </c>
      <c r="G5" s="64">
        <v>2008</v>
      </c>
      <c r="H5" s="64">
        <v>2009</v>
      </c>
      <c r="I5" s="64">
        <v>2010</v>
      </c>
      <c r="J5" s="64">
        <v>2011</v>
      </c>
      <c r="K5" s="64">
        <v>2012</v>
      </c>
      <c r="L5" s="64" t="s">
        <v>75</v>
      </c>
    </row>
    <row r="6" spans="1:14" s="8" customFormat="1" ht="24.95" customHeight="1">
      <c r="A6" s="65" t="s">
        <v>40</v>
      </c>
      <c r="B6" s="66">
        <f t="shared" ref="B6:L6" si="0">B7+B29</f>
        <v>100.00000000000001</v>
      </c>
      <c r="C6" s="66">
        <f t="shared" si="0"/>
        <v>99.999999999999986</v>
      </c>
      <c r="D6" s="66">
        <f t="shared" si="0"/>
        <v>100.00000000000001</v>
      </c>
      <c r="E6" s="66">
        <f t="shared" si="0"/>
        <v>100</v>
      </c>
      <c r="F6" s="66">
        <f t="shared" si="0"/>
        <v>100.00000000000001</v>
      </c>
      <c r="G6" s="66">
        <f t="shared" si="0"/>
        <v>99.999999999999972</v>
      </c>
      <c r="H6" s="66">
        <f t="shared" si="0"/>
        <v>99.999999999999986</v>
      </c>
      <c r="I6" s="66">
        <f t="shared" si="0"/>
        <v>100.00000000000003</v>
      </c>
      <c r="J6" s="66">
        <f t="shared" si="0"/>
        <v>100.00000000000001</v>
      </c>
      <c r="K6" s="66">
        <f t="shared" si="0"/>
        <v>100.00000000000001</v>
      </c>
      <c r="L6" s="66">
        <f t="shared" si="0"/>
        <v>100.00000000000001</v>
      </c>
    </row>
    <row r="7" spans="1:14" s="8" customFormat="1" ht="24.95" customHeight="1">
      <c r="A7" s="67" t="s">
        <v>56</v>
      </c>
      <c r="B7" s="68">
        <f>B8+B9+B14</f>
        <v>94.890421334932284</v>
      </c>
      <c r="C7" s="68">
        <f t="shared" ref="C7:L7" si="1">C8+C9+C14</f>
        <v>95.509627401819529</v>
      </c>
      <c r="D7" s="68">
        <f t="shared" si="1"/>
        <v>95.808825958006125</v>
      </c>
      <c r="E7" s="68">
        <f t="shared" si="1"/>
        <v>96.196756773843148</v>
      </c>
      <c r="F7" s="68">
        <f t="shared" si="1"/>
        <v>96.164886964863115</v>
      </c>
      <c r="G7" s="68">
        <f t="shared" si="1"/>
        <v>97.424593977093906</v>
      </c>
      <c r="H7" s="68">
        <f t="shared" si="1"/>
        <v>95.831901728448074</v>
      </c>
      <c r="I7" s="68">
        <f t="shared" si="1"/>
        <v>95.908898681762111</v>
      </c>
      <c r="J7" s="68">
        <f t="shared" si="1"/>
        <v>96.521788631776971</v>
      </c>
      <c r="K7" s="68">
        <f t="shared" si="1"/>
        <v>96.913053880342019</v>
      </c>
      <c r="L7" s="68">
        <f t="shared" si="1"/>
        <v>96.299670937324748</v>
      </c>
    </row>
    <row r="8" spans="1:14" s="8" customFormat="1" ht="24.95" customHeight="1">
      <c r="A8" s="69" t="s">
        <v>240</v>
      </c>
      <c r="B8" s="68">
        <f>(CUADRO2.1NC!B8/CUADRO2.1NC!B$6)*100</f>
        <v>3.4029048902796526</v>
      </c>
      <c r="C8" s="68">
        <f>(CUADRO2.1NC!C8/CUADRO2.1NC!C$6)*100</f>
        <v>3.4146538274455058</v>
      </c>
      <c r="D8" s="68">
        <f>(CUADRO2.1NC!D8/CUADRO2.1NC!D$6)*100</f>
        <v>3.2289398312074153</v>
      </c>
      <c r="E8" s="68">
        <f>(CUADRO2.1NC!E8/CUADRO2.1NC!E$6)*100</f>
        <v>3.2328034811447144</v>
      </c>
      <c r="F8" s="68">
        <f>(CUADRO2.1NC!F8/CUADRO2.1NC!F$6)*100</f>
        <v>3.1927324957718697</v>
      </c>
      <c r="G8" s="68">
        <f>(CUADRO2.1NC!G8/CUADRO2.1NC!G$6)*100</f>
        <v>3.2062361141080924</v>
      </c>
      <c r="H8" s="68">
        <f>(CUADRO2.1NC!H8/CUADRO2.1NC!H$6)*100</f>
        <v>3.3766085794657896</v>
      </c>
      <c r="I8" s="68">
        <f>(CUADRO2.1NC!I8/CUADRO2.1NC!I$6)*100</f>
        <v>3.3187106666888693</v>
      </c>
      <c r="J8" s="68">
        <f>(CUADRO2.1NC!J8/CUADRO2.1NC!J$6)*100</f>
        <v>3.2355965400787174</v>
      </c>
      <c r="K8" s="68">
        <f>(CUADRO2.1NC!K8/CUADRO2.1NC!K$6)*100</f>
        <v>3.4101686327669474</v>
      </c>
      <c r="L8" s="68">
        <f>(CUADRO2.1NC!L8/CUADRO2.1NC!L$6)*100</f>
        <v>3.3548444861785542</v>
      </c>
      <c r="M8" s="106" t="s">
        <v>79</v>
      </c>
    </row>
    <row r="9" spans="1:14" s="8" customFormat="1" ht="24.95" customHeight="1">
      <c r="A9" s="71" t="s">
        <v>9</v>
      </c>
      <c r="B9" s="68">
        <f>SUM(B10:B13)</f>
        <v>31.989730254956406</v>
      </c>
      <c r="C9" s="68">
        <f t="shared" ref="C9:L9" si="2">SUM(C10:C13)</f>
        <v>33.790121840669542</v>
      </c>
      <c r="D9" s="68">
        <f t="shared" si="2"/>
        <v>33.69863717132241</v>
      </c>
      <c r="E9" s="68">
        <f t="shared" si="2"/>
        <v>34.983841561035277</v>
      </c>
      <c r="F9" s="68">
        <f t="shared" si="2"/>
        <v>34.71549893315634</v>
      </c>
      <c r="G9" s="68">
        <f t="shared" si="2"/>
        <v>35.61438944221301</v>
      </c>
      <c r="H9" s="68">
        <f t="shared" si="2"/>
        <v>32.860316703186797</v>
      </c>
      <c r="I9" s="68">
        <f t="shared" si="2"/>
        <v>33.650924532565568</v>
      </c>
      <c r="J9" s="68">
        <f t="shared" si="2"/>
        <v>35.058792202888256</v>
      </c>
      <c r="K9" s="68">
        <f t="shared" si="2"/>
        <v>35.256223519388072</v>
      </c>
      <c r="L9" s="68">
        <f t="shared" si="2"/>
        <v>33.519540491520708</v>
      </c>
    </row>
    <row r="10" spans="1:14" s="8" customFormat="1" ht="24.95" customHeight="1">
      <c r="A10" s="72" t="s">
        <v>60</v>
      </c>
      <c r="B10" s="68">
        <f>(CUADRO2.1NC!B10/CUADRO2.1NC!B$6)*100</f>
        <v>5.1946171150614031</v>
      </c>
      <c r="C10" s="68">
        <f>(CUADRO2.1NC!C10/CUADRO2.1NC!C$6)*100</f>
        <v>6.4957938759183769</v>
      </c>
      <c r="D10" s="70">
        <f>(CUADRO2.1NC!D10/CUADRO2.1NC!D$6)*100</f>
        <v>7.3610297971134013</v>
      </c>
      <c r="E10" s="70">
        <f>(CUADRO2.1NC!E10/CUADRO2.1NC!E$6)*100</f>
        <v>7.5437436651849614</v>
      </c>
      <c r="F10" s="70">
        <f>(CUADRO2.1NC!F10/CUADRO2.1NC!F$6)*100</f>
        <v>7.9077240592524261</v>
      </c>
      <c r="G10" s="70">
        <f>(CUADRO2.1NC!G10/CUADRO2.1NC!G$6)*100</f>
        <v>8.6049008697658991</v>
      </c>
      <c r="H10" s="70">
        <f>(CUADRO2.1NC!H10/CUADRO2.1NC!H$6)*100</f>
        <v>6.5073965278169315</v>
      </c>
      <c r="I10" s="70">
        <f>(CUADRO2.1NC!I10/CUADRO2.1NC!I$6)*100</f>
        <v>7.2791610023179008</v>
      </c>
      <c r="J10" s="70">
        <f>(CUADRO2.1NC!J10/CUADRO2.1NC!J$6)*100</f>
        <v>8.9219604652071496</v>
      </c>
      <c r="K10" s="70">
        <f>(CUADRO2.1NC!K10/CUADRO2.1NC!K$6)*100</f>
        <v>8.4634609170081863</v>
      </c>
      <c r="L10" s="70">
        <f>(CUADRO2.1NC!L10/CUADRO2.1NC!L$6)*100</f>
        <v>7.5755582591601947</v>
      </c>
    </row>
    <row r="11" spans="1:14" s="8" customFormat="1" ht="24.95" customHeight="1">
      <c r="A11" s="73" t="s">
        <v>42</v>
      </c>
      <c r="B11" s="68">
        <f>(CUADRO2.1NC!B11/CUADRO2.1NC!B$6)*100</f>
        <v>2.0922759223705656</v>
      </c>
      <c r="C11" s="68">
        <f>(CUADRO2.1NC!C11/CUADRO2.1NC!C$6)*100</f>
        <v>2.0796303786897861</v>
      </c>
      <c r="D11" s="70">
        <f>(CUADRO2.1NC!D11/CUADRO2.1NC!D$6)*100</f>
        <v>2.0860763486698271</v>
      </c>
      <c r="E11" s="70">
        <f>(CUADRO2.1NC!E11/CUADRO2.1NC!E$6)*100</f>
        <v>2.0009053582590397</v>
      </c>
      <c r="F11" s="70">
        <f>(CUADRO2.1NC!F11/CUADRO2.1NC!F$6)*100</f>
        <v>1.9933299806342848</v>
      </c>
      <c r="G11" s="70">
        <f>(CUADRO2.1NC!G11/CUADRO2.1NC!G$6)*100</f>
        <v>2.0604924713304724</v>
      </c>
      <c r="H11" s="70">
        <f>(CUADRO2.1NC!H11/CUADRO2.1NC!H$6)*100</f>
        <v>2.2109056558100937</v>
      </c>
      <c r="I11" s="70">
        <f>(CUADRO2.1NC!I11/CUADRO2.1NC!I$6)*100</f>
        <v>1.9753576052923594</v>
      </c>
      <c r="J11" s="70">
        <f>(CUADRO2.1NC!J11/CUADRO2.1NC!J$6)*100</f>
        <v>1.7633686866839491</v>
      </c>
      <c r="K11" s="70">
        <f>(CUADRO2.1NC!K11/CUADRO2.1NC!K$6)*100</f>
        <v>1.6077530025273019</v>
      </c>
      <c r="L11" s="70">
        <f>(CUADRO2.1NC!L11/CUADRO2.1NC!L$6)*100</f>
        <v>1.6022511426296828</v>
      </c>
    </row>
    <row r="12" spans="1:14" s="8" customFormat="1" ht="24.95" customHeight="1">
      <c r="A12" s="72" t="s">
        <v>10</v>
      </c>
      <c r="B12" s="68">
        <f>(CUADRO2.1NC!B12/CUADRO2.1NC!B$6)*100</f>
        <v>7.4522141467190206</v>
      </c>
      <c r="C12" s="68">
        <f>(CUADRO2.1NC!C12/CUADRO2.1NC!C$6)*100</f>
        <v>7.7928267481023532</v>
      </c>
      <c r="D12" s="70">
        <f>(CUADRO2.1NC!D12/CUADRO2.1NC!D$6)*100</f>
        <v>7.7323755764023909</v>
      </c>
      <c r="E12" s="70">
        <f>(CUADRO2.1NC!E12/CUADRO2.1NC!E$6)*100</f>
        <v>8.0491874614621466</v>
      </c>
      <c r="F12" s="70">
        <f>(CUADRO2.1NC!F12/CUADRO2.1NC!F$6)*100</f>
        <v>8.1002347768863263</v>
      </c>
      <c r="G12" s="70">
        <f>(CUADRO2.1NC!G12/CUADRO2.1NC!G$6)*100</f>
        <v>8.4092438135324379</v>
      </c>
      <c r="H12" s="70">
        <f>(CUADRO2.1NC!H12/CUADRO2.1NC!H$6)*100</f>
        <v>8.1975023295252463</v>
      </c>
      <c r="I12" s="70">
        <f>(CUADRO2.1NC!I12/CUADRO2.1NC!I$6)*100</f>
        <v>7.836890964688525</v>
      </c>
      <c r="J12" s="70">
        <f>(CUADRO2.1NC!J12/CUADRO2.1NC!J$6)*100</f>
        <v>7.9212598619595562</v>
      </c>
      <c r="K12" s="70">
        <f>(CUADRO2.1NC!K12/CUADRO2.1NC!K$6)*100</f>
        <v>7.884061960924563</v>
      </c>
      <c r="L12" s="70">
        <f>(CUADRO2.1NC!L12/CUADRO2.1NC!L$6)*100</f>
        <v>7.2359188453498478</v>
      </c>
      <c r="N12"/>
    </row>
    <row r="13" spans="1:14" s="8" customFormat="1" ht="24.95" customHeight="1">
      <c r="A13" s="72" t="s">
        <v>43</v>
      </c>
      <c r="B13" s="68">
        <f>(CUADRO2.1NC!B13/CUADRO2.1NC!B$6)*100</f>
        <v>17.250623070805418</v>
      </c>
      <c r="C13" s="68">
        <f>(CUADRO2.1NC!C13/CUADRO2.1NC!C$6)*100</f>
        <v>17.421870837959023</v>
      </c>
      <c r="D13" s="70">
        <f>(CUADRO2.1NC!D13/CUADRO2.1NC!D$6)*100</f>
        <v>16.51915544913679</v>
      </c>
      <c r="E13" s="70">
        <f>(CUADRO2.1NC!E13/CUADRO2.1NC!E$6)*100</f>
        <v>17.390005076129132</v>
      </c>
      <c r="F13" s="70">
        <f>(CUADRO2.1NC!F13/CUADRO2.1NC!F$6)*100</f>
        <v>16.714210116383299</v>
      </c>
      <c r="G13" s="70">
        <f>(CUADRO2.1NC!G13/CUADRO2.1NC!G$6)*100</f>
        <v>16.5397522875842</v>
      </c>
      <c r="H13" s="70">
        <f>(CUADRO2.1NC!H13/CUADRO2.1NC!H$6)*100</f>
        <v>15.94451219003453</v>
      </c>
      <c r="I13" s="70">
        <f>(CUADRO2.1NC!I13/CUADRO2.1NC!I$6)*100</f>
        <v>16.559514960266778</v>
      </c>
      <c r="J13" s="70">
        <f>(CUADRO2.1NC!J13/CUADRO2.1NC!J$6)*100</f>
        <v>16.452203189037597</v>
      </c>
      <c r="K13" s="70">
        <f>(CUADRO2.1NC!K13/CUADRO2.1NC!K$6)*100</f>
        <v>17.300947638928026</v>
      </c>
      <c r="L13" s="70">
        <f>(CUADRO2.1NC!L13/CUADRO2.1NC!L$6)*100</f>
        <v>17.105812244380981</v>
      </c>
      <c r="N13"/>
    </row>
    <row r="14" spans="1:14" s="8" customFormat="1" ht="24.95" customHeight="1">
      <c r="A14" s="71" t="s">
        <v>11</v>
      </c>
      <c r="B14" s="68">
        <f t="shared" ref="B14:I14" si="3">SUM(B15:B28)</f>
        <v>59.497786189696228</v>
      </c>
      <c r="C14" s="68">
        <f t="shared" si="3"/>
        <v>58.304851733704481</v>
      </c>
      <c r="D14" s="68">
        <f t="shared" si="3"/>
        <v>58.881248955476302</v>
      </c>
      <c r="E14" s="68">
        <f t="shared" si="3"/>
        <v>57.980111731663158</v>
      </c>
      <c r="F14" s="68">
        <f t="shared" si="3"/>
        <v>58.256655535934904</v>
      </c>
      <c r="G14" s="68">
        <f t="shared" si="3"/>
        <v>58.603968420772802</v>
      </c>
      <c r="H14" s="68">
        <f t="shared" si="3"/>
        <v>59.594976445795488</v>
      </c>
      <c r="I14" s="68">
        <f t="shared" si="3"/>
        <v>58.93926348250767</v>
      </c>
      <c r="J14" s="68">
        <f t="shared" ref="J14" si="4">SUM(J15:J28)</f>
        <v>58.227399888809998</v>
      </c>
      <c r="K14" s="68">
        <f>SUM(K15:K28)</f>
        <v>58.246661728187</v>
      </c>
      <c r="L14" s="70">
        <f>(CUADRO2.1NC!L14/CUADRO2.1NC!L$6)*100</f>
        <v>59.425285959625477</v>
      </c>
      <c r="N14"/>
    </row>
    <row r="15" spans="1:14" s="8" customFormat="1" ht="24.95" customHeight="1">
      <c r="A15" s="73" t="s">
        <v>44</v>
      </c>
      <c r="B15" s="68">
        <f>(CUADRO2.1NC!B15/CUADRO2.1NC!B$6)*100</f>
        <v>13.694285230682279</v>
      </c>
      <c r="C15" s="68">
        <f>(CUADRO2.1NC!C15/CUADRO2.1NC!C$6)*100</f>
        <v>14.024314508102959</v>
      </c>
      <c r="D15" s="70">
        <f>(CUADRO2.1NC!D15/CUADRO2.1NC!D$6)*100</f>
        <v>14.327866862773284</v>
      </c>
      <c r="E15" s="70">
        <f>(CUADRO2.1NC!E15/CUADRO2.1NC!E$6)*100</f>
        <v>14.286548106602973</v>
      </c>
      <c r="F15" s="70">
        <f>(CUADRO2.1NC!F15/CUADRO2.1NC!F$6)*100</f>
        <v>14.276044123070832</v>
      </c>
      <c r="G15" s="70">
        <f>(CUADRO2.1NC!G15/CUADRO2.1NC!G$6)*100</f>
        <v>14.570942237930543</v>
      </c>
      <c r="H15" s="70">
        <f>(CUADRO2.1NC!H15/CUADRO2.1NC!H$6)*100</f>
        <v>13.738771638295278</v>
      </c>
      <c r="I15" s="70">
        <f>(CUADRO2.1NC!I15/CUADRO2.1NC!I$6)*100</f>
        <v>14.262739256572853</v>
      </c>
      <c r="J15" s="70">
        <f>(CUADRO2.1NC!J15/CUADRO2.1NC!J$6)*100</f>
        <v>14.933711541393215</v>
      </c>
      <c r="K15" s="70">
        <f>(CUADRO2.1NC!K15/CUADRO2.1NC!K$6)*100</f>
        <v>15.090103253427225</v>
      </c>
      <c r="L15" s="70">
        <f>(CUADRO2.1NC!L15/CUADRO2.1NC!L$6)*100</f>
        <v>15.610323022729657</v>
      </c>
      <c r="N15"/>
    </row>
    <row r="16" spans="1:14" s="8" customFormat="1" ht="24.95" customHeight="1">
      <c r="A16" s="73" t="s">
        <v>45</v>
      </c>
      <c r="B16" s="68">
        <f>(CUADRO2.1NC!B16/CUADRO2.1NC!B$6)*100</f>
        <v>5.9174927664602812</v>
      </c>
      <c r="C16" s="68">
        <f>(CUADRO2.1NC!C16/CUADRO2.1NC!C$6)*100</f>
        <v>5.8486884960028434</v>
      </c>
      <c r="D16" s="70">
        <f>(CUADRO2.1NC!D16/CUADRO2.1NC!D$6)*100</f>
        <v>5.9122388510881114</v>
      </c>
      <c r="E16" s="70">
        <f>(CUADRO2.1NC!E16/CUADRO2.1NC!E$6)*100</f>
        <v>5.9027380545439865</v>
      </c>
      <c r="F16" s="70">
        <f>(CUADRO2.1NC!F16/CUADRO2.1NC!F$6)*100</f>
        <v>5.8464958064243095</v>
      </c>
      <c r="G16" s="70">
        <f>(CUADRO2.1NC!G16/CUADRO2.1NC!G$6)*100</f>
        <v>5.7156308179645263</v>
      </c>
      <c r="H16" s="70">
        <f>(CUADRO2.1NC!H16/CUADRO2.1NC!H$6)*100</f>
        <v>5.7166933155211641</v>
      </c>
      <c r="I16" s="70">
        <f>(CUADRO2.1NC!I16/CUADRO2.1NC!I$6)*100</f>
        <v>5.9988019030735691</v>
      </c>
      <c r="J16" s="70">
        <f>(CUADRO2.1NC!J16/CUADRO2.1NC!J$6)*100</f>
        <v>5.9167574230346371</v>
      </c>
      <c r="K16" s="70">
        <f>(CUADRO2.1NC!K16/CUADRO2.1NC!K$6)*100</f>
        <v>6.0587610917867609</v>
      </c>
      <c r="L16" s="70">
        <f>(CUADRO2.1NC!L16/CUADRO2.1NC!L$6)*100</f>
        <v>6.1920736492553825</v>
      </c>
      <c r="N16"/>
    </row>
    <row r="17" spans="1:14" s="8" customFormat="1" ht="24.95" customHeight="1">
      <c r="A17" s="73" t="s">
        <v>48</v>
      </c>
      <c r="B17" s="68">
        <f>(CUADRO2.1NC!B17/CUADRO2.1NC!B$6)*100</f>
        <v>2.108807289045092</v>
      </c>
      <c r="C17" s="68">
        <f>(CUADRO2.1NC!C17/CUADRO2.1NC!C$6)*100</f>
        <v>2.2371751835597751</v>
      </c>
      <c r="D17" s="70">
        <f>(CUADRO2.1NC!D17/CUADRO2.1NC!D$6)*100</f>
        <v>2.3939728260936506</v>
      </c>
      <c r="E17" s="70">
        <f>(CUADRO2.1NC!E17/CUADRO2.1NC!E$6)*100</f>
        <v>2.4682978148126127</v>
      </c>
      <c r="F17" s="70">
        <f>(CUADRO2.1NC!F17/CUADRO2.1NC!F$6)*100</f>
        <v>2.7056267562099152</v>
      </c>
      <c r="G17" s="70">
        <f>(CUADRO2.1NC!G17/CUADRO2.1NC!G$6)*100</f>
        <v>2.6473638102495203</v>
      </c>
      <c r="H17" s="70">
        <f>(CUADRO2.1NC!H17/CUADRO2.1NC!H$6)*100</f>
        <v>2.8121250281428392</v>
      </c>
      <c r="I17" s="70">
        <f>(CUADRO2.1NC!I17/CUADRO2.1NC!I$6)*100</f>
        <v>2.664292611496395</v>
      </c>
      <c r="J17" s="70">
        <f>(CUADRO2.1NC!J17/CUADRO2.1NC!J$6)*100</f>
        <v>2.3902599085439102</v>
      </c>
      <c r="K17" s="70">
        <f>(CUADRO2.1NC!K17/CUADRO2.1NC!K$6)*100</f>
        <v>2.2381335595970588</v>
      </c>
      <c r="L17" s="70">
        <f>(CUADRO2.1NC!L17/CUADRO2.1NC!L$6)*100</f>
        <v>2.2138312552640831</v>
      </c>
    </row>
    <row r="18" spans="1:14" s="8" customFormat="1" ht="24.95" customHeight="1">
      <c r="A18" s="73" t="s">
        <v>46</v>
      </c>
      <c r="B18" s="68">
        <f>(CUADRO2.1NC!B18/CUADRO2.1NC!B$6)*100</f>
        <v>2.4206246848208219</v>
      </c>
      <c r="C18" s="68">
        <f>(CUADRO2.1NC!C18/CUADRO2.1NC!C$6)*100</f>
        <v>2.4671762762769318</v>
      </c>
      <c r="D18" s="70">
        <f>(CUADRO2.1NC!D18/CUADRO2.1NC!D$6)*100</f>
        <v>2.9469348096023693</v>
      </c>
      <c r="E18" s="70">
        <f>(CUADRO2.1NC!E18/CUADRO2.1NC!E$6)*100</f>
        <v>2.8617326293441585</v>
      </c>
      <c r="F18" s="70">
        <f>(CUADRO2.1NC!F18/CUADRO2.1NC!F$6)*100</f>
        <v>3.1240969170909727</v>
      </c>
      <c r="G18" s="70">
        <f>(CUADRO2.1NC!G18/CUADRO2.1NC!G$6)*100</f>
        <v>3.1863753152490952</v>
      </c>
      <c r="H18" s="70">
        <f>(CUADRO2.1NC!H18/CUADRO2.1NC!H$6)*100</f>
        <v>3.3853156787361263</v>
      </c>
      <c r="I18" s="70">
        <f>(CUADRO2.1NC!I18/CUADRO2.1NC!I$6)*100</f>
        <v>3.3125612182110609</v>
      </c>
      <c r="J18" s="70">
        <f>(CUADRO2.1NC!J18/CUADRO2.1NC!J$6)*100</f>
        <v>3.1098884145788648</v>
      </c>
      <c r="K18" s="70">
        <f>(CUADRO2.1NC!K18/CUADRO2.1NC!K$6)*100</f>
        <v>3.0275521426938901</v>
      </c>
      <c r="L18" s="70">
        <f>(CUADRO2.1NC!L18/CUADRO2.1NC!L$6)*100</f>
        <v>3.1699188994268317</v>
      </c>
      <c r="N18"/>
    </row>
    <row r="19" spans="1:14" s="8" customFormat="1" ht="24.95" customHeight="1">
      <c r="A19" s="73" t="s">
        <v>47</v>
      </c>
      <c r="B19" s="68">
        <f>(CUADRO2.1NC!B19/CUADRO2.1NC!B$6)*100</f>
        <v>12.916020217887819</v>
      </c>
      <c r="C19" s="68">
        <f>(CUADRO2.1NC!C19/CUADRO2.1NC!C$6)*100</f>
        <v>12.367127487542829</v>
      </c>
      <c r="D19" s="70">
        <f>(CUADRO2.1NC!D19/CUADRO2.1NC!D$6)*100</f>
        <v>12.112304354076656</v>
      </c>
      <c r="E19" s="70">
        <f>(CUADRO2.1NC!E19/CUADRO2.1NC!E$6)*100</f>
        <v>11.845269368582413</v>
      </c>
      <c r="F19" s="70">
        <f>(CUADRO2.1NC!F19/CUADRO2.1NC!F$6)*100</f>
        <v>11.729047015536228</v>
      </c>
      <c r="G19" s="70">
        <f>(CUADRO2.1NC!G19/CUADRO2.1NC!G$6)*100</f>
        <v>11.816858551645174</v>
      </c>
      <c r="H19" s="70">
        <f>(CUADRO2.1NC!H19/CUADRO2.1NC!H$6)*100</f>
        <v>12.426349959269052</v>
      </c>
      <c r="I19" s="70">
        <f>(CUADRO2.1NC!I19/CUADRO2.1NC!I$6)*100</f>
        <v>11.986867838690854</v>
      </c>
      <c r="J19" s="70">
        <f>(CUADRO2.1NC!J19/CUADRO2.1NC!J$6)*100</f>
        <v>11.591430728757681</v>
      </c>
      <c r="K19" s="70">
        <f>(CUADRO2.1NC!K19/CUADRO2.1NC!K$6)*100</f>
        <v>11.330633071831217</v>
      </c>
      <c r="L19" s="70">
        <f>(CUADRO2.1NC!L19/CUADRO2.1NC!L$6)*100</f>
        <v>11.381965685922985</v>
      </c>
    </row>
    <row r="20" spans="1:14" s="8" customFormat="1" ht="24.95" customHeight="1">
      <c r="A20" s="73" t="s">
        <v>49</v>
      </c>
      <c r="B20" s="68">
        <f>(CUADRO2.1NC!B20/CUADRO2.1NC!B$6)*100</f>
        <v>2.5308656734097901</v>
      </c>
      <c r="C20" s="68">
        <f>(CUADRO2.1NC!C20/CUADRO2.1NC!C$6)*100</f>
        <v>2.4741308294673874</v>
      </c>
      <c r="D20" s="70">
        <f>(CUADRO2.1NC!D20/CUADRO2.1NC!D$6)*100</f>
        <v>2.4607584225073098</v>
      </c>
      <c r="E20" s="70">
        <f>(CUADRO2.1NC!E20/CUADRO2.1NC!E$6)*100</f>
        <v>2.3647793818244867</v>
      </c>
      <c r="F20" s="70">
        <f>(CUADRO2.1NC!F20/CUADRO2.1NC!F$6)*100</f>
        <v>2.3566269504027044</v>
      </c>
      <c r="G20" s="70">
        <f>(CUADRO2.1NC!G20/CUADRO2.1NC!G$6)*100</f>
        <v>2.3566801713225471</v>
      </c>
      <c r="H20" s="70">
        <f>(CUADRO2.1NC!H20/CUADRO2.1NC!H$6)*100</f>
        <v>2.3423103909276355</v>
      </c>
      <c r="I20" s="70">
        <f>(CUADRO2.1NC!I20/CUADRO2.1NC!I$6)*100</f>
        <v>2.188440619518957</v>
      </c>
      <c r="J20" s="70">
        <f>(CUADRO2.1NC!J20/CUADRO2.1NC!J$6)*100</f>
        <v>2.1635207026760455</v>
      </c>
      <c r="K20" s="70">
        <f>(CUADRO2.1NC!K20/CUADRO2.1NC!K$6)*100</f>
        <v>2.1234236621502851</v>
      </c>
      <c r="L20" s="70">
        <f>(CUADRO2.1NC!L20/CUADRO2.1NC!L$6)*100</f>
        <v>2.1007418593736928</v>
      </c>
    </row>
    <row r="21" spans="1:14" s="8" customFormat="1" ht="24.95" customHeight="1">
      <c r="A21" s="73" t="s">
        <v>275</v>
      </c>
      <c r="B21" s="160">
        <f>(CUADRO2.1NC!B21/CUADRO2.1NC!B$6)*100</f>
        <v>0.53279630474430739</v>
      </c>
      <c r="C21" s="160">
        <f>(CUADRO2.1NC!C21/CUADRO2.1NC!C$6)*100</f>
        <v>0.54809442718925194</v>
      </c>
      <c r="D21" s="162">
        <f>(CUADRO2.1NC!D21/CUADRO2.1NC!D$6)*100</f>
        <v>0.55647381174419142</v>
      </c>
      <c r="E21" s="162">
        <f>(CUADRO2.1NC!E21/CUADRO2.1NC!E$6)*100</f>
        <v>0.58478850018621775</v>
      </c>
      <c r="F21" s="162">
        <f>(CUADRO2.1NC!F21/CUADRO2.1NC!F$6)*100</f>
        <v>0.55766831268596984</v>
      </c>
      <c r="G21" s="162">
        <f>(CUADRO2.1NC!G21/CUADRO2.1NC!G$6)*100</f>
        <v>0.60660282451580583</v>
      </c>
      <c r="H21" s="162">
        <f>(CUADRO2.1NC!H21/CUADRO2.1NC!H$6)*100</f>
        <v>0.58337999214755731</v>
      </c>
      <c r="I21" s="162">
        <f>(CUADRO2.1NC!I21/CUADRO2.1NC!I$6)*100</f>
        <v>0.57035991675694853</v>
      </c>
      <c r="J21" s="162">
        <f>(CUADRO2.1NC!J21/CUADRO2.1NC!J$6)*100</f>
        <v>0.55738634502294038</v>
      </c>
      <c r="K21" s="162">
        <f>(CUADRO2.1NC!K21/CUADRO2.1NC!K$6)*100</f>
        <v>0.57910922847639823</v>
      </c>
      <c r="L21" s="162">
        <f>(CUADRO2.1NC!L21/CUADRO2.1NC!L$6)*100</f>
        <v>0.54942800997647134</v>
      </c>
    </row>
    <row r="22" spans="1:14" s="8" customFormat="1" ht="24.95" customHeight="1">
      <c r="A22" s="73" t="s">
        <v>51</v>
      </c>
      <c r="B22" s="68">
        <f>(CUADRO2.1NC!B22/CUADRO2.1NC!B$6)*100</f>
        <v>3.4689377361532525</v>
      </c>
      <c r="C22" s="68">
        <f>(CUADRO2.1NC!C22/CUADRO2.1NC!C$6)*100</f>
        <v>3.3353292545886433</v>
      </c>
      <c r="D22" s="70">
        <f>(CUADRO2.1NC!D22/CUADRO2.1NC!D$6)*100</f>
        <v>3.3614310169542208</v>
      </c>
      <c r="E22" s="70">
        <f>(CUADRO2.1NC!E22/CUADRO2.1NC!E$6)*100</f>
        <v>3.2691100661501329</v>
      </c>
      <c r="F22" s="70">
        <f>(CUADRO2.1NC!F22/CUADRO2.1NC!F$6)*100</f>
        <v>3.24870638750546</v>
      </c>
      <c r="G22" s="70">
        <f>(CUADRO2.1NC!G22/CUADRO2.1NC!G$6)*100</f>
        <v>3.2534699253081807</v>
      </c>
      <c r="H22" s="70">
        <f>(CUADRO2.1NC!H22/CUADRO2.1NC!H$6)*100</f>
        <v>3.2626729197734474</v>
      </c>
      <c r="I22" s="70">
        <f>(CUADRO2.1NC!I22/CUADRO2.1NC!I$6)*100</f>
        <v>3.0577095885088927</v>
      </c>
      <c r="J22" s="70">
        <f>(CUADRO2.1NC!J22/CUADRO2.1NC!J$6)*100</f>
        <v>3.0506968904229668</v>
      </c>
      <c r="K22" s="70">
        <f>(CUADRO2.1NC!K22/CUADRO2.1NC!K$6)*100</f>
        <v>3.1301523630776531</v>
      </c>
      <c r="L22" s="70">
        <f>(CUADRO2.1NC!L22/CUADRO2.1NC!L$6)*100</f>
        <v>3.2210057200985118</v>
      </c>
    </row>
    <row r="23" spans="1:14" s="8" customFormat="1" ht="24.95" customHeight="1">
      <c r="A23" s="73" t="s">
        <v>52</v>
      </c>
      <c r="B23" s="68">
        <f>(CUADRO2.1NC!B23/CUADRO2.1NC!B$6)*100</f>
        <v>4.0843538077482311</v>
      </c>
      <c r="C23" s="68">
        <f>(CUADRO2.1NC!C23/CUADRO2.1NC!C$6)*100</f>
        <v>3.8291018869323077</v>
      </c>
      <c r="D23" s="70">
        <f>(CUADRO2.1NC!D23/CUADRO2.1NC!D$6)*100</f>
        <v>3.8827717285477221</v>
      </c>
      <c r="E23" s="70">
        <f>(CUADRO2.1NC!E23/CUADRO2.1NC!E$6)*100</f>
        <v>3.8003430797415394</v>
      </c>
      <c r="F23" s="70">
        <f>(CUADRO2.1NC!F23/CUADRO2.1NC!F$6)*100</f>
        <v>3.7961655699623358</v>
      </c>
      <c r="G23" s="70">
        <f>(CUADRO2.1NC!G23/CUADRO2.1NC!G$6)*100</f>
        <v>3.8521993835876671</v>
      </c>
      <c r="H23" s="70">
        <f>(CUADRO2.1NC!H23/CUADRO2.1NC!H$6)*100</f>
        <v>4.1262272396655026</v>
      </c>
      <c r="I23" s="70">
        <f>(CUADRO2.1NC!I23/CUADRO2.1NC!I$6)*100</f>
        <v>3.9846127904776178</v>
      </c>
      <c r="J23" s="70">
        <f>(CUADRO2.1NC!J23/CUADRO2.1NC!J$6)*100</f>
        <v>3.9018436572954771</v>
      </c>
      <c r="K23" s="70">
        <f>(CUADRO2.1NC!K23/CUADRO2.1NC!K$6)*100</f>
        <v>3.9938139193004587</v>
      </c>
      <c r="L23" s="70">
        <f>(CUADRO2.1NC!L23/CUADRO2.1NC!L$6)*100</f>
        <v>4.1194991768697422</v>
      </c>
    </row>
    <row r="24" spans="1:14" s="8" customFormat="1" ht="24.95" customHeight="1">
      <c r="A24" s="73" t="s">
        <v>53</v>
      </c>
      <c r="B24" s="68">
        <f>(CUADRO2.1NC!B24/CUADRO2.1NC!B$6)*100</f>
        <v>2.2194367549255216</v>
      </c>
      <c r="C24" s="68">
        <f>(CUADRO2.1NC!C24/CUADRO2.1NC!C$6)*100</f>
        <v>2.0964358879067619</v>
      </c>
      <c r="D24" s="70">
        <f>(CUADRO2.1NC!D24/CUADRO2.1NC!D$6)*100</f>
        <v>2.0189126071871524</v>
      </c>
      <c r="E24" s="70">
        <f>(CUADRO2.1NC!E24/CUADRO2.1NC!E$6)*100</f>
        <v>1.9598866565855158</v>
      </c>
      <c r="F24" s="70">
        <f>(CUADRO2.1NC!F24/CUADRO2.1NC!F$6)*100</f>
        <v>1.9624534595071526</v>
      </c>
      <c r="G24" s="70">
        <f>(CUADRO2.1NC!G24/CUADRO2.1NC!G$6)*100</f>
        <v>2.0405594190762861</v>
      </c>
      <c r="H24" s="70">
        <f>(CUADRO2.1NC!H24/CUADRO2.1NC!H$6)*100</f>
        <v>2.2015099629554906</v>
      </c>
      <c r="I24" s="70">
        <f>(CUADRO2.1NC!I24/CUADRO2.1NC!I$6)*100</f>
        <v>2.1578266734606304</v>
      </c>
      <c r="J24" s="70">
        <f>(CUADRO2.1NC!J24/CUADRO2.1NC!J$6)*100</f>
        <v>2.1374350557983552</v>
      </c>
      <c r="K24" s="70">
        <f>(CUADRO2.1NC!K24/CUADRO2.1NC!K$6)*100</f>
        <v>2.1387932967282022</v>
      </c>
      <c r="L24" s="70">
        <f>(CUADRO2.1NC!L24/CUADRO2.1NC!L$6)*100</f>
        <v>2.1941157918248502</v>
      </c>
    </row>
    <row r="25" spans="1:14" s="8" customFormat="1" ht="24.95" customHeight="1">
      <c r="A25" s="73" t="s">
        <v>54</v>
      </c>
      <c r="B25" s="160">
        <f>(CUADRO2.1NC!B25/CUADRO2.1NC!B$6)*100</f>
        <v>0.51824033029949268</v>
      </c>
      <c r="C25" s="160">
        <f>(CUADRO2.1NC!C25/CUADRO2.1NC!C$6)*100</f>
        <v>0.48928024803293568</v>
      </c>
      <c r="D25" s="162">
        <f>(CUADRO2.1NC!D25/CUADRO2.1NC!D$6)*100</f>
        <v>0.47205903120483622</v>
      </c>
      <c r="E25" s="162">
        <f>(CUADRO2.1NC!E25/CUADRO2.1NC!E$6)*100</f>
        <v>0.47161148216648857</v>
      </c>
      <c r="F25" s="162">
        <f>(CUADRO2.1NC!F25/CUADRO2.1NC!F$6)*100</f>
        <v>0.48128304010382195</v>
      </c>
      <c r="G25" s="162">
        <f>(CUADRO2.1NC!G25/CUADRO2.1NC!G$6)*100</f>
        <v>0.46792632670713152</v>
      </c>
      <c r="H25" s="162">
        <f>(CUADRO2.1NC!H25/CUADRO2.1NC!H$6)*100</f>
        <v>0.48038984510654315</v>
      </c>
      <c r="I25" s="162">
        <f>(CUADRO2.1NC!I25/CUADRO2.1NC!I$6)*100</f>
        <v>0.47751136358743596</v>
      </c>
      <c r="J25" s="162">
        <f>(CUADRO2.1NC!J25/CUADRO2.1NC!J$6)*100</f>
        <v>0.44892128207272869</v>
      </c>
      <c r="K25" s="162">
        <f>(CUADRO2.1NC!K25/CUADRO2.1NC!K$6)*100</f>
        <v>0.44226976559272851</v>
      </c>
      <c r="L25" s="162">
        <f>(CUADRO2.1NC!L25/CUADRO2.1NC!L$6)*100</f>
        <v>0.44193982639256241</v>
      </c>
    </row>
    <row r="26" spans="1:14" s="8" customFormat="1" ht="24.95" customHeight="1">
      <c r="A26" s="73" t="s">
        <v>55</v>
      </c>
      <c r="B26" s="68">
        <f>(CUADRO2.1NC!B26/CUADRO2.1NC!B$6)*100</f>
        <v>2.7766274311368044</v>
      </c>
      <c r="C26" s="68">
        <f>(CUADRO2.1NC!C26/CUADRO2.1NC!C$6)*100</f>
        <v>2.6311499643917298</v>
      </c>
      <c r="D26" s="70">
        <f>(CUADRO2.1NC!D26/CUADRO2.1NC!D$6)*100</f>
        <v>2.5451288794071618</v>
      </c>
      <c r="E26" s="70">
        <f>(CUADRO2.1NC!E26/CUADRO2.1NC!E$6)*100</f>
        <v>2.4031519649734823</v>
      </c>
      <c r="F26" s="70">
        <f>(CUADRO2.1NC!F26/CUADRO2.1NC!F$6)*100</f>
        <v>2.374587353028569</v>
      </c>
      <c r="G26" s="70">
        <f>(CUADRO2.1NC!G26/CUADRO2.1NC!G$6)*100</f>
        <v>2.2666686542822903</v>
      </c>
      <c r="H26" s="70">
        <f>(CUADRO2.1NC!H26/CUADRO2.1NC!H$6)*100</f>
        <v>2.1647664314405812</v>
      </c>
      <c r="I26" s="70">
        <f>(CUADRO2.1NC!I26/CUADRO2.1NC!I$6)*100</f>
        <v>2.1066051613532482</v>
      </c>
      <c r="J26" s="70">
        <f>(CUADRO2.1NC!J26/CUADRO2.1NC!J$6)*100</f>
        <v>2.0473270388686529</v>
      </c>
      <c r="K26" s="70">
        <f>(CUADRO2.1NC!K26/CUADRO2.1NC!K$6)*100</f>
        <v>2.0728047265965879</v>
      </c>
      <c r="L26" s="70">
        <f>(CUADRO2.1NC!L26/CUADRO2.1NC!L$6)*100</f>
        <v>2.1172557944474577</v>
      </c>
    </row>
    <row r="27" spans="1:14" s="8" customFormat="1" ht="24.95" customHeight="1">
      <c r="A27" s="73" t="s">
        <v>62</v>
      </c>
      <c r="B27" s="68">
        <f>(CUADRO2.1NC!B27/CUADRO2.1NC!B$6)*100</f>
        <v>2.325653930535025</v>
      </c>
      <c r="C27" s="68">
        <f>(CUADRO2.1NC!C27/CUADRO2.1NC!C$6)*100</f>
        <v>2.212859517027967</v>
      </c>
      <c r="D27" s="70">
        <f>(CUADRO2.1NC!D27/CUADRO2.1NC!D$6)*100</f>
        <v>2.1880718509864576</v>
      </c>
      <c r="E27" s="70">
        <f>(CUADRO2.1NC!E27/CUADRO2.1NC!E$6)*100</f>
        <v>2.1258225291272486</v>
      </c>
      <c r="F27" s="70">
        <f>(CUADRO2.1NC!F27/CUADRO2.1NC!F$6)*100</f>
        <v>2.1233148531088943</v>
      </c>
      <c r="G27" s="70">
        <f>(CUADRO2.1NC!G27/CUADRO2.1NC!G$6)*100</f>
        <v>2.0854863207581671</v>
      </c>
      <c r="H27" s="70">
        <f>(CUADRO2.1NC!H27/CUADRO2.1NC!H$6)*100</f>
        <v>2.1878381727996721</v>
      </c>
      <c r="I27" s="70">
        <f>(CUADRO2.1NC!I27/CUADRO2.1NC!I$6)*100</f>
        <v>2.0980878969978844</v>
      </c>
      <c r="J27" s="70">
        <f>(CUADRO2.1NC!J27/CUADRO2.1NC!J$6)*100</f>
        <v>2.0038325495311158</v>
      </c>
      <c r="K27" s="70">
        <f>(CUADRO2.1NC!K27/CUADRO2.1NC!K$6)*100</f>
        <v>1.9782449372264463</v>
      </c>
      <c r="L27" s="70">
        <f>(CUADRO2.1NC!L27/CUADRO2.1NC!L$6)*100</f>
        <v>2.0038458029844302</v>
      </c>
    </row>
    <row r="28" spans="1:14" s="8" customFormat="1" ht="24.95" customHeight="1">
      <c r="A28" s="73" t="s">
        <v>63</v>
      </c>
      <c r="B28" s="68">
        <f>(CUADRO2.1NC!B28/CUADRO2.1NC!B$6)*100</f>
        <v>3.9836440318475019</v>
      </c>
      <c r="C28" s="68">
        <f>(CUADRO2.1NC!C28/CUADRO2.1NC!C$6)*100</f>
        <v>3.7439877666821615</v>
      </c>
      <c r="D28" s="70">
        <f>(CUADRO2.1NC!D28/CUADRO2.1NC!D$6)*100</f>
        <v>3.7023239033031716</v>
      </c>
      <c r="E28" s="70">
        <f>(CUADRO2.1NC!E28/CUADRO2.1NC!E$6)*100</f>
        <v>3.6360320970219009</v>
      </c>
      <c r="F28" s="70">
        <f>(CUADRO2.1NC!F28/CUADRO2.1NC!F$6)*100</f>
        <v>3.6745389912977369</v>
      </c>
      <c r="G28" s="70">
        <f>(CUADRO2.1NC!G28/CUADRO2.1NC!G$6)*100</f>
        <v>3.7372046621758774</v>
      </c>
      <c r="H28" s="70">
        <f>(CUADRO2.1NC!H28/CUADRO2.1NC!H$6)*100</f>
        <v>4.1666258710145865</v>
      </c>
      <c r="I28" s="70">
        <f>(CUADRO2.1NC!I28/CUADRO2.1NC!I$6)*100</f>
        <v>4.0728466438013102</v>
      </c>
      <c r="J28" s="70">
        <f>(CUADRO2.1NC!J28/CUADRO2.1NC!J$6)*100</f>
        <v>3.9743883508133933</v>
      </c>
      <c r="K28" s="70">
        <f>(CUADRO2.1NC!K28/CUADRO2.1NC!K$6)*100</f>
        <v>4.0428667097020821</v>
      </c>
      <c r="L28" s="70">
        <f>(CUADRO2.1NC!L28/CUADRO2.1NC!L$6)*100</f>
        <v>4.1093414650588205</v>
      </c>
    </row>
    <row r="29" spans="1:14" s="8" customFormat="1" ht="24.95" customHeight="1">
      <c r="A29" s="75" t="s">
        <v>57</v>
      </c>
      <c r="B29" s="76">
        <f>(CUADRO2.1NC!B29/CUADRO2.1NC!B$6)*100</f>
        <v>5.1095786650677306</v>
      </c>
      <c r="C29" s="76">
        <f>(CUADRO2.1NC!C29/CUADRO2.1NC!C$6)*100</f>
        <v>4.490372598180457</v>
      </c>
      <c r="D29" s="77">
        <f>(CUADRO2.1NC!D29/CUADRO2.1NC!D$6)*100</f>
        <v>4.1911740419938903</v>
      </c>
      <c r="E29" s="77">
        <f>(CUADRO2.1NC!E29/CUADRO2.1NC!E$6)*100</f>
        <v>3.8032432261568494</v>
      </c>
      <c r="F29" s="77">
        <f>(CUADRO2.1NC!F29/CUADRO2.1NC!F$6)*100</f>
        <v>3.8351130351369016</v>
      </c>
      <c r="G29" s="77">
        <f>(CUADRO2.1NC!G29/CUADRO2.1NC!G$6)*100</f>
        <v>2.5754060229060705</v>
      </c>
      <c r="H29" s="77">
        <f>(CUADRO2.1NC!H29/CUADRO2.1NC!H$6)*100</f>
        <v>4.1680982715519113</v>
      </c>
      <c r="I29" s="77">
        <f>(CUADRO2.1NC!I29/CUADRO2.1NC!I$6)*100</f>
        <v>4.0911013182379179</v>
      </c>
      <c r="J29" s="77">
        <f>(CUADRO2.1NC!J29/CUADRO2.1NC!J$6)*100</f>
        <v>3.47821136822304</v>
      </c>
      <c r="K29" s="77">
        <f>(CUADRO2.1NC!K29/CUADRO2.1NC!K$6)*100</f>
        <v>3.086946119657989</v>
      </c>
      <c r="L29" s="150">
        <f>(CUADRO2.1NC!L29/CUADRO2.1NC!L$6)*100</f>
        <v>3.7003290626752658</v>
      </c>
      <c r="M29" s="106" t="s">
        <v>81</v>
      </c>
    </row>
    <row r="30" spans="1:14" ht="12" customHeight="1">
      <c r="A30" s="78" t="s">
        <v>7</v>
      </c>
      <c r="B30" s="80"/>
      <c r="C30" s="80"/>
      <c r="D30" s="80"/>
      <c r="E30" s="80"/>
      <c r="F30" s="80"/>
      <c r="G30" s="78"/>
      <c r="H30" s="78"/>
      <c r="I30" s="78"/>
      <c r="J30" s="78"/>
      <c r="K30" s="78"/>
      <c r="L30" s="78"/>
      <c r="M30"/>
    </row>
    <row r="31" spans="1:14" ht="12" customHeight="1">
      <c r="A31" s="79" t="s">
        <v>261</v>
      </c>
      <c r="B31" s="80"/>
      <c r="C31" s="80"/>
      <c r="D31" s="80"/>
      <c r="E31" s="80"/>
      <c r="F31" s="80"/>
      <c r="G31" s="80"/>
      <c r="H31" s="80"/>
      <c r="I31" s="80"/>
      <c r="J31" s="80"/>
      <c r="K31" s="80"/>
      <c r="L31" s="80"/>
      <c r="M31"/>
    </row>
    <row r="32" spans="1:14">
      <c r="M32"/>
    </row>
    <row r="33" spans="13:13">
      <c r="M33"/>
    </row>
    <row r="34" spans="13:13">
      <c r="M34"/>
    </row>
    <row r="35" spans="13:13">
      <c r="M35"/>
    </row>
    <row r="36" spans="13:13">
      <c r="M36"/>
    </row>
  </sheetData>
  <mergeCells count="1">
    <mergeCell ref="A1:G1"/>
  </mergeCells>
  <phoneticPr fontId="0" type="noConversion"/>
  <printOptions horizontalCentered="1"/>
  <pageMargins left="0.39370078740157483" right="0.39370078740157483" top="0.86614173228346458" bottom="0.59055118110236227" header="0" footer="0.39370078740157483"/>
  <pageSetup scale="63" orientation="landscape" r:id="rId1"/>
  <headerFooter alignWithMargins="0">
    <oddHeader xml:space="preserve">&amp;C
</oddHeader>
    <oddFooter>&amp;R&amp;"Gotham Medium,Normal"&amp;13 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zoomScale="70" zoomScaleNormal="100" zoomScaleSheetLayoutView="70" workbookViewId="0">
      <selection activeCell="L15" sqref="L15"/>
    </sheetView>
  </sheetViews>
  <sheetFormatPr baseColWidth="10" defaultRowHeight="12.75"/>
  <sheetData>
    <row r="1" spans="1:11" ht="18">
      <c r="A1" s="107"/>
      <c r="B1" s="107"/>
      <c r="C1" s="107"/>
      <c r="D1" s="107"/>
      <c r="E1" s="107"/>
      <c r="F1" s="107"/>
      <c r="G1" s="107"/>
      <c r="H1" s="107"/>
      <c r="I1" s="107"/>
      <c r="J1" s="107"/>
      <c r="K1" s="107"/>
    </row>
    <row r="2" spans="1:11" ht="18">
      <c r="A2" s="107"/>
      <c r="B2" s="107"/>
      <c r="C2" s="107"/>
      <c r="D2" s="107"/>
      <c r="E2" s="107"/>
      <c r="F2" s="107"/>
      <c r="G2" s="107"/>
      <c r="H2" s="107"/>
      <c r="I2" s="107"/>
      <c r="J2" s="107"/>
      <c r="K2" s="107"/>
    </row>
    <row r="3" spans="1:11" ht="18">
      <c r="A3" s="169"/>
      <c r="B3" s="169"/>
      <c r="C3" s="169"/>
      <c r="D3" s="169"/>
      <c r="E3" s="169"/>
      <c r="F3" s="169"/>
      <c r="G3" s="169"/>
      <c r="H3" s="169"/>
      <c r="I3" s="169"/>
      <c r="J3" s="169"/>
      <c r="K3" s="107"/>
    </row>
    <row r="4" spans="1:11" ht="20.25">
      <c r="A4" s="190" t="s">
        <v>116</v>
      </c>
      <c r="B4" s="190"/>
      <c r="C4" s="190"/>
      <c r="D4" s="190"/>
      <c r="E4" s="190"/>
      <c r="F4" s="190"/>
      <c r="G4" s="190"/>
      <c r="H4" s="190"/>
      <c r="I4" s="190"/>
      <c r="J4" s="190"/>
      <c r="K4" s="170"/>
    </row>
    <row r="5" spans="1:11" ht="20.25">
      <c r="A5" s="190" t="s">
        <v>97</v>
      </c>
      <c r="B5" s="190"/>
      <c r="C5" s="190"/>
      <c r="D5" s="190"/>
      <c r="E5" s="190"/>
      <c r="F5" s="190"/>
      <c r="G5" s="190"/>
      <c r="H5" s="190"/>
      <c r="I5" s="190"/>
      <c r="J5" s="190"/>
      <c r="K5" s="170"/>
    </row>
    <row r="6" spans="1:11" ht="20.25">
      <c r="A6" s="190" t="s">
        <v>98</v>
      </c>
      <c r="B6" s="190"/>
      <c r="C6" s="190"/>
      <c r="D6" s="190"/>
      <c r="E6" s="190"/>
      <c r="F6" s="190"/>
      <c r="G6" s="190"/>
      <c r="H6" s="190"/>
      <c r="I6" s="190"/>
      <c r="J6" s="190"/>
      <c r="K6" s="170"/>
    </row>
    <row r="7" spans="1:11" ht="20.25">
      <c r="A7" s="171"/>
      <c r="B7" s="171"/>
      <c r="C7" s="171"/>
      <c r="D7" s="171"/>
      <c r="E7" s="171"/>
      <c r="F7" s="171"/>
      <c r="G7" s="171"/>
      <c r="H7" s="171"/>
      <c r="I7" s="171"/>
      <c r="J7" s="171"/>
      <c r="K7" s="170"/>
    </row>
    <row r="8" spans="1:11" ht="20.25">
      <c r="A8" s="189" t="s">
        <v>244</v>
      </c>
      <c r="B8" s="189"/>
      <c r="C8" s="189"/>
      <c r="D8" s="189"/>
      <c r="E8" s="189"/>
      <c r="F8" s="189"/>
      <c r="G8" s="189"/>
      <c r="H8" s="189"/>
      <c r="I8" s="189"/>
      <c r="J8" s="189"/>
      <c r="K8" s="170"/>
    </row>
    <row r="9" spans="1:11" ht="20.25">
      <c r="A9" s="190" t="s">
        <v>99</v>
      </c>
      <c r="B9" s="190"/>
      <c r="C9" s="190"/>
      <c r="D9" s="190"/>
      <c r="E9" s="190"/>
      <c r="F9" s="190"/>
      <c r="G9" s="190"/>
      <c r="H9" s="190"/>
      <c r="I9" s="190"/>
      <c r="J9" s="190"/>
      <c r="K9" s="170"/>
    </row>
    <row r="10" spans="1:11" ht="20.25">
      <c r="A10" s="171"/>
      <c r="B10" s="171"/>
      <c r="C10" s="171"/>
      <c r="D10" s="171"/>
      <c r="E10" s="171"/>
      <c r="F10" s="171"/>
      <c r="G10" s="171"/>
      <c r="H10" s="171"/>
      <c r="I10" s="171"/>
      <c r="J10" s="171"/>
      <c r="K10" s="170"/>
    </row>
    <row r="11" spans="1:11" ht="20.25">
      <c r="A11" s="190" t="s">
        <v>100</v>
      </c>
      <c r="B11" s="190"/>
      <c r="C11" s="190"/>
      <c r="D11" s="190"/>
      <c r="E11" s="190"/>
      <c r="F11" s="190"/>
      <c r="G11" s="190"/>
      <c r="H11" s="190"/>
      <c r="I11" s="190"/>
      <c r="J11" s="190"/>
      <c r="K11" s="170"/>
    </row>
    <row r="12" spans="1:11" ht="20.25">
      <c r="A12" s="171"/>
      <c r="B12" s="171"/>
      <c r="C12" s="171"/>
      <c r="D12" s="171"/>
      <c r="E12" s="171"/>
      <c r="F12" s="171"/>
      <c r="G12" s="171"/>
      <c r="H12" s="171"/>
      <c r="I12" s="171"/>
      <c r="J12" s="171"/>
      <c r="K12" s="170"/>
    </row>
    <row r="13" spans="1:11" ht="20.25">
      <c r="A13" s="190" t="s">
        <v>101</v>
      </c>
      <c r="B13" s="190"/>
      <c r="C13" s="190"/>
      <c r="D13" s="190"/>
      <c r="E13" s="190"/>
      <c r="F13" s="190"/>
      <c r="G13" s="190"/>
      <c r="H13" s="190"/>
      <c r="I13" s="190"/>
      <c r="J13" s="190"/>
      <c r="K13" s="170"/>
    </row>
    <row r="14" spans="1:11" ht="20.25">
      <c r="A14" s="189" t="s">
        <v>273</v>
      </c>
      <c r="B14" s="189"/>
      <c r="C14" s="189"/>
      <c r="D14" s="189"/>
      <c r="E14" s="189"/>
      <c r="F14" s="189"/>
      <c r="G14" s="189"/>
      <c r="H14" s="189"/>
      <c r="I14" s="189"/>
      <c r="J14" s="189"/>
      <c r="K14" s="170"/>
    </row>
    <row r="15" spans="1:11" ht="20.25">
      <c r="A15" s="171"/>
      <c r="B15" s="171"/>
      <c r="C15" s="171"/>
      <c r="D15" s="171"/>
      <c r="E15" s="171"/>
      <c r="F15" s="171"/>
      <c r="G15" s="171"/>
      <c r="H15" s="171"/>
      <c r="I15" s="171"/>
      <c r="J15" s="171"/>
      <c r="K15" s="170"/>
    </row>
    <row r="16" spans="1:11" ht="20.25">
      <c r="A16" s="190" t="s">
        <v>102</v>
      </c>
      <c r="B16" s="190"/>
      <c r="C16" s="190"/>
      <c r="D16" s="190"/>
      <c r="E16" s="190"/>
      <c r="F16" s="190"/>
      <c r="G16" s="190"/>
      <c r="H16" s="190"/>
      <c r="I16" s="190"/>
      <c r="J16" s="190"/>
      <c r="K16" s="170"/>
    </row>
    <row r="17" spans="1:11" ht="20.25">
      <c r="A17" s="189" t="s">
        <v>210</v>
      </c>
      <c r="B17" s="189"/>
      <c r="C17" s="189"/>
      <c r="D17" s="189"/>
      <c r="E17" s="189"/>
      <c r="F17" s="189"/>
      <c r="G17" s="189"/>
      <c r="H17" s="189"/>
      <c r="I17" s="189"/>
      <c r="J17" s="189"/>
      <c r="K17" s="170"/>
    </row>
    <row r="18" spans="1:11" ht="20.25">
      <c r="A18" s="189" t="s">
        <v>209</v>
      </c>
      <c r="B18" s="189"/>
      <c r="C18" s="189"/>
      <c r="D18" s="189"/>
      <c r="E18" s="189"/>
      <c r="F18" s="189"/>
      <c r="G18" s="189"/>
      <c r="H18" s="189"/>
      <c r="I18" s="189"/>
      <c r="J18" s="189"/>
      <c r="K18" s="170"/>
    </row>
    <row r="19" spans="1:11" ht="20.25">
      <c r="A19" s="189" t="s">
        <v>238</v>
      </c>
      <c r="B19" s="189"/>
      <c r="C19" s="189"/>
      <c r="D19" s="189"/>
      <c r="E19" s="189"/>
      <c r="F19" s="189"/>
      <c r="G19" s="189"/>
      <c r="H19" s="189"/>
      <c r="I19" s="189"/>
      <c r="J19" s="189"/>
      <c r="K19" s="170"/>
    </row>
    <row r="20" spans="1:11" ht="20.25">
      <c r="A20" s="189" t="s">
        <v>211</v>
      </c>
      <c r="B20" s="189"/>
      <c r="C20" s="189"/>
      <c r="D20" s="189"/>
      <c r="E20" s="189"/>
      <c r="F20" s="189"/>
      <c r="G20" s="189"/>
      <c r="H20" s="189"/>
      <c r="I20" s="189"/>
      <c r="J20" s="189"/>
      <c r="K20" s="170"/>
    </row>
    <row r="21" spans="1:11" ht="20.25">
      <c r="A21" s="189" t="s">
        <v>103</v>
      </c>
      <c r="B21" s="189"/>
      <c r="C21" s="189"/>
      <c r="D21" s="189"/>
      <c r="E21" s="189"/>
      <c r="F21" s="189"/>
      <c r="G21" s="189"/>
      <c r="H21" s="189"/>
      <c r="I21" s="189"/>
      <c r="J21" s="189"/>
      <c r="K21" s="170"/>
    </row>
    <row r="22" spans="1:11" ht="20.25">
      <c r="A22" s="189" t="s">
        <v>104</v>
      </c>
      <c r="B22" s="189"/>
      <c r="C22" s="189"/>
      <c r="D22" s="189"/>
      <c r="E22" s="189"/>
      <c r="F22" s="189"/>
      <c r="G22" s="189"/>
      <c r="H22" s="189"/>
      <c r="I22" s="189"/>
      <c r="J22" s="189"/>
      <c r="K22" s="170"/>
    </row>
    <row r="23" spans="1:11" ht="20.25">
      <c r="A23" s="189" t="s">
        <v>105</v>
      </c>
      <c r="B23" s="189"/>
      <c r="C23" s="189"/>
      <c r="D23" s="189"/>
      <c r="E23" s="189"/>
      <c r="F23" s="189"/>
      <c r="G23" s="189"/>
      <c r="H23" s="189"/>
      <c r="I23" s="189"/>
      <c r="J23" s="189"/>
      <c r="K23" s="170"/>
    </row>
    <row r="24" spans="1:11" ht="20.25">
      <c r="A24" s="189" t="s">
        <v>274</v>
      </c>
      <c r="B24" s="189"/>
      <c r="C24" s="189"/>
      <c r="D24" s="189"/>
      <c r="E24" s="189"/>
      <c r="F24" s="189"/>
      <c r="G24" s="189"/>
      <c r="H24" s="189"/>
      <c r="I24" s="189"/>
      <c r="J24" s="189"/>
      <c r="K24" s="170"/>
    </row>
    <row r="25" spans="1:11" ht="20.25">
      <c r="A25" s="189" t="s">
        <v>106</v>
      </c>
      <c r="B25" s="189"/>
      <c r="C25" s="189"/>
      <c r="D25" s="189"/>
      <c r="E25" s="189"/>
      <c r="F25" s="189"/>
      <c r="G25" s="189"/>
      <c r="H25" s="189"/>
      <c r="I25" s="189"/>
      <c r="J25" s="189"/>
      <c r="K25" s="170"/>
    </row>
    <row r="26" spans="1:11" ht="20.25">
      <c r="A26" s="189" t="s">
        <v>107</v>
      </c>
      <c r="B26" s="189"/>
      <c r="C26" s="189"/>
      <c r="D26" s="189"/>
      <c r="E26" s="189"/>
      <c r="F26" s="189"/>
      <c r="G26" s="189"/>
      <c r="H26" s="189"/>
      <c r="I26" s="189"/>
      <c r="J26" s="189"/>
      <c r="K26" s="170"/>
    </row>
    <row r="27" spans="1:11" ht="20.25">
      <c r="A27" s="189" t="s">
        <v>108</v>
      </c>
      <c r="B27" s="189"/>
      <c r="C27" s="189"/>
      <c r="D27" s="189"/>
      <c r="E27" s="189"/>
      <c r="F27" s="189"/>
      <c r="G27" s="189"/>
      <c r="H27" s="189"/>
      <c r="I27" s="189"/>
      <c r="J27" s="189"/>
      <c r="K27" s="170"/>
    </row>
    <row r="28" spans="1:11" ht="20.25">
      <c r="A28" s="189" t="s">
        <v>109</v>
      </c>
      <c r="B28" s="189"/>
      <c r="C28" s="189"/>
      <c r="D28" s="189"/>
      <c r="E28" s="189"/>
      <c r="F28" s="189"/>
      <c r="G28" s="189"/>
      <c r="H28" s="189"/>
      <c r="I28" s="189"/>
      <c r="J28" s="189"/>
      <c r="K28" s="170"/>
    </row>
    <row r="29" spans="1:11" ht="20.25">
      <c r="A29" s="189" t="s">
        <v>110</v>
      </c>
      <c r="B29" s="189"/>
      <c r="C29" s="189"/>
      <c r="D29" s="189"/>
      <c r="E29" s="189"/>
      <c r="F29" s="189"/>
      <c r="G29" s="189"/>
      <c r="H29" s="189"/>
      <c r="I29" s="189"/>
      <c r="J29" s="189"/>
      <c r="K29" s="170"/>
    </row>
    <row r="30" spans="1:11" ht="20.25">
      <c r="A30" s="189" t="s">
        <v>111</v>
      </c>
      <c r="B30" s="189"/>
      <c r="C30" s="189"/>
      <c r="D30" s="189"/>
      <c r="E30" s="189"/>
      <c r="F30" s="189"/>
      <c r="G30" s="189"/>
      <c r="H30" s="189"/>
      <c r="I30" s="189"/>
      <c r="J30" s="189"/>
      <c r="K30" s="170"/>
    </row>
    <row r="31" spans="1:11" ht="20.25">
      <c r="A31" s="171"/>
      <c r="B31" s="171"/>
      <c r="C31" s="171"/>
      <c r="D31" s="171"/>
      <c r="E31" s="171"/>
      <c r="F31" s="171"/>
      <c r="G31" s="171"/>
      <c r="H31" s="171"/>
      <c r="I31" s="171"/>
      <c r="J31" s="171"/>
      <c r="K31" s="170"/>
    </row>
    <row r="32" spans="1:11" ht="20.25">
      <c r="A32" s="189" t="s">
        <v>117</v>
      </c>
      <c r="B32" s="189"/>
      <c r="C32" s="189"/>
      <c r="D32" s="189"/>
      <c r="E32" s="189"/>
      <c r="F32" s="189"/>
      <c r="G32" s="189"/>
      <c r="H32" s="189"/>
      <c r="I32" s="189"/>
      <c r="J32" s="189"/>
      <c r="K32" s="170"/>
    </row>
    <row r="33" spans="1:11" ht="20.25">
      <c r="A33" s="189" t="s">
        <v>112</v>
      </c>
      <c r="B33" s="189"/>
      <c r="C33" s="189"/>
      <c r="D33" s="189"/>
      <c r="E33" s="189"/>
      <c r="F33" s="189"/>
      <c r="G33" s="189"/>
      <c r="H33" s="189"/>
      <c r="I33" s="189"/>
      <c r="J33" s="189"/>
      <c r="K33" s="170"/>
    </row>
    <row r="34" spans="1:11" ht="20.25">
      <c r="A34" s="171"/>
      <c r="B34" s="171"/>
      <c r="C34" s="171"/>
      <c r="D34" s="171"/>
      <c r="E34" s="171"/>
      <c r="F34" s="171"/>
      <c r="G34" s="171"/>
      <c r="H34" s="171"/>
      <c r="I34" s="171"/>
      <c r="J34" s="171"/>
      <c r="K34" s="170"/>
    </row>
    <row r="35" spans="1:11" ht="20.25">
      <c r="A35" s="190" t="s">
        <v>113</v>
      </c>
      <c r="B35" s="190"/>
      <c r="C35" s="190"/>
      <c r="D35" s="190"/>
      <c r="E35" s="190"/>
      <c r="F35" s="190"/>
      <c r="G35" s="190"/>
      <c r="H35" s="190"/>
      <c r="I35" s="190"/>
      <c r="J35" s="190"/>
      <c r="K35" s="170"/>
    </row>
    <row r="36" spans="1:11" ht="20.25">
      <c r="A36" s="190" t="s">
        <v>114</v>
      </c>
      <c r="B36" s="190"/>
      <c r="C36" s="190"/>
      <c r="D36" s="190"/>
      <c r="E36" s="190"/>
      <c r="F36" s="190"/>
      <c r="G36" s="190"/>
      <c r="H36" s="190"/>
      <c r="I36" s="190"/>
      <c r="J36" s="190"/>
      <c r="K36" s="170"/>
    </row>
    <row r="37" spans="1:11" ht="20.25">
      <c r="A37" s="189" t="s">
        <v>115</v>
      </c>
      <c r="B37" s="189"/>
      <c r="C37" s="189"/>
      <c r="D37" s="189"/>
      <c r="E37" s="189"/>
      <c r="F37" s="189"/>
      <c r="G37" s="189"/>
      <c r="H37" s="189"/>
      <c r="I37" s="189"/>
      <c r="J37" s="189"/>
      <c r="K37" s="170"/>
    </row>
    <row r="38" spans="1:11" ht="20.25">
      <c r="A38" s="171"/>
      <c r="B38" s="171"/>
      <c r="C38" s="171"/>
      <c r="D38" s="171"/>
      <c r="E38" s="171"/>
      <c r="F38" s="171"/>
      <c r="G38" s="171"/>
      <c r="H38" s="171"/>
      <c r="I38" s="171"/>
      <c r="J38" s="171"/>
      <c r="K38" s="170"/>
    </row>
    <row r="39" spans="1:11" ht="18">
      <c r="A39" s="169"/>
      <c r="B39" s="169"/>
      <c r="C39" s="169"/>
      <c r="D39" s="169"/>
      <c r="E39" s="169"/>
      <c r="F39" s="169"/>
      <c r="G39" s="169"/>
      <c r="H39" s="169"/>
      <c r="I39" s="169"/>
      <c r="J39" s="169"/>
    </row>
    <row r="40" spans="1:11" ht="18">
      <c r="A40" s="169"/>
      <c r="B40" s="169"/>
      <c r="C40" s="169"/>
      <c r="D40" s="169"/>
      <c r="E40" s="169"/>
      <c r="F40" s="169"/>
      <c r="G40" s="169"/>
      <c r="H40" s="169"/>
      <c r="I40" s="169"/>
      <c r="J40" s="169"/>
    </row>
    <row r="41" spans="1:11" ht="18">
      <c r="A41" s="169"/>
      <c r="B41" s="169"/>
      <c r="C41" s="169"/>
      <c r="D41" s="169"/>
      <c r="E41" s="169"/>
      <c r="F41" s="169"/>
      <c r="G41" s="169"/>
      <c r="H41" s="169"/>
      <c r="I41" s="169"/>
      <c r="J41" s="169"/>
    </row>
    <row r="42" spans="1:11" ht="18">
      <c r="A42" s="169"/>
      <c r="B42" s="169"/>
      <c r="C42" s="169"/>
      <c r="D42" s="169"/>
      <c r="E42" s="169"/>
      <c r="F42" s="169"/>
      <c r="G42" s="169"/>
      <c r="H42" s="169"/>
      <c r="I42" s="169"/>
      <c r="J42" s="169"/>
    </row>
    <row r="43" spans="1:11" ht="18">
      <c r="A43" s="169"/>
      <c r="B43" s="169"/>
      <c r="C43" s="169"/>
      <c r="D43" s="169"/>
      <c r="E43" s="169"/>
      <c r="F43" s="169"/>
      <c r="G43" s="169"/>
      <c r="H43" s="169"/>
      <c r="I43" s="169"/>
      <c r="J43" s="169"/>
    </row>
    <row r="44" spans="1:11" ht="18">
      <c r="A44" s="169"/>
      <c r="B44" s="169"/>
      <c r="C44" s="169"/>
      <c r="D44" s="169"/>
      <c r="E44" s="169"/>
      <c r="F44" s="169"/>
      <c r="G44" s="169"/>
      <c r="H44" s="169"/>
      <c r="I44" s="169"/>
      <c r="J44" s="169"/>
    </row>
  </sheetData>
  <mergeCells count="28">
    <mergeCell ref="A17:J17"/>
    <mergeCell ref="A4:J4"/>
    <mergeCell ref="A5:J5"/>
    <mergeCell ref="A6:J6"/>
    <mergeCell ref="A8:J8"/>
    <mergeCell ref="A9:J9"/>
    <mergeCell ref="A11:J11"/>
    <mergeCell ref="A13:J13"/>
    <mergeCell ref="A14:J14"/>
    <mergeCell ref="A16:J16"/>
    <mergeCell ref="A28:J28"/>
    <mergeCell ref="A18:J18"/>
    <mergeCell ref="A20:J20"/>
    <mergeCell ref="A21:J21"/>
    <mergeCell ref="A22:J22"/>
    <mergeCell ref="A23:J23"/>
    <mergeCell ref="A24:J24"/>
    <mergeCell ref="A25:J25"/>
    <mergeCell ref="A26:J26"/>
    <mergeCell ref="A27:J27"/>
    <mergeCell ref="A19:J19"/>
    <mergeCell ref="A37:J37"/>
    <mergeCell ref="A29:J29"/>
    <mergeCell ref="A30:J30"/>
    <mergeCell ref="A32:J32"/>
    <mergeCell ref="A33:J33"/>
    <mergeCell ref="A35:J35"/>
    <mergeCell ref="A36:J36"/>
  </mergeCells>
  <pageMargins left="0.7" right="0.7" top="0.75" bottom="0.75" header="0.3" footer="0.3"/>
  <pageSetup scale="5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J37"/>
  <sheetViews>
    <sheetView view="pageBreakPreview" zoomScaleNormal="100" zoomScaleSheetLayoutView="100" workbookViewId="0">
      <selection activeCell="A3" sqref="A3:J3"/>
    </sheetView>
  </sheetViews>
  <sheetFormatPr baseColWidth="10" defaultRowHeight="12.75"/>
  <cols>
    <col min="1" max="10" width="15.7109375" customWidth="1"/>
    <col min="11" max="11" width="17.85546875" customWidth="1"/>
  </cols>
  <sheetData>
    <row r="1" spans="1:10" ht="15.75">
      <c r="A1" s="206" t="s">
        <v>254</v>
      </c>
      <c r="B1" s="206"/>
      <c r="C1" s="206"/>
      <c r="D1" s="206"/>
      <c r="E1" s="206"/>
      <c r="F1" s="206"/>
      <c r="G1" s="206"/>
      <c r="H1" s="206"/>
      <c r="I1" s="206"/>
      <c r="J1" s="206"/>
    </row>
    <row r="2" spans="1:10" ht="15.75">
      <c r="A2" s="206" t="s">
        <v>77</v>
      </c>
      <c r="B2" s="206"/>
      <c r="C2" s="206"/>
      <c r="D2" s="206"/>
      <c r="E2" s="206"/>
      <c r="F2" s="206"/>
      <c r="G2" s="206"/>
      <c r="H2" s="206"/>
      <c r="I2" s="206"/>
      <c r="J2" s="206"/>
    </row>
    <row r="3" spans="1:10" ht="15">
      <c r="A3" s="207" t="s">
        <v>3</v>
      </c>
      <c r="B3" s="207"/>
      <c r="C3" s="207"/>
      <c r="D3" s="207"/>
      <c r="E3" s="207"/>
      <c r="F3" s="207"/>
      <c r="G3" s="207"/>
      <c r="H3" s="207"/>
      <c r="I3" s="207"/>
      <c r="J3" s="207"/>
    </row>
    <row r="4" spans="1:10" ht="12.75" customHeight="1"/>
    <row r="5" spans="1:10" ht="12.75" customHeight="1"/>
    <row r="37" spans="1:1">
      <c r="A37" s="87" t="s">
        <v>28</v>
      </c>
    </row>
  </sheetData>
  <mergeCells count="3">
    <mergeCell ref="A1:J1"/>
    <mergeCell ref="A2:J2"/>
    <mergeCell ref="A3:J3"/>
  </mergeCells>
  <phoneticPr fontId="0" type="noConversion"/>
  <printOptions horizontalCentered="1" verticalCentered="1"/>
  <pageMargins left="0.59055118110236227" right="0.59055118110236227" top="0.59055118110236227" bottom="0.59055118110236227" header="0" footer="0.39370078740157483"/>
  <pageSetup paperSize="119" scale="75" orientation="landscape" r:id="rId1"/>
  <headerFooter alignWithMargins="0">
    <oddHeader xml:space="preserve">&amp;C
</oddHeader>
    <oddFooter>&amp;L&amp;"Gotham Medium,Normal"&amp;13 40</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5"/>
  <sheetViews>
    <sheetView view="pageBreakPreview" zoomScale="75" zoomScaleNormal="100" zoomScaleSheetLayoutView="75" workbookViewId="0">
      <selection sqref="A1:H2"/>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246</v>
      </c>
      <c r="B1" s="200"/>
      <c r="C1" s="200"/>
      <c r="D1" s="200"/>
      <c r="E1" s="200"/>
      <c r="F1" s="200"/>
      <c r="G1" s="200"/>
      <c r="H1" s="200"/>
      <c r="I1" s="48"/>
      <c r="J1" s="48"/>
      <c r="K1" s="48"/>
    </row>
    <row r="2" spans="1:12" s="4" customFormat="1" ht="39.75" customHeight="1">
      <c r="A2" s="200"/>
      <c r="B2" s="200"/>
      <c r="C2" s="200"/>
      <c r="D2" s="200"/>
      <c r="E2" s="200"/>
      <c r="F2" s="200"/>
      <c r="G2" s="200"/>
      <c r="H2" s="200"/>
      <c r="I2" s="49"/>
      <c r="J2" s="33"/>
      <c r="K2" s="49"/>
      <c r="L2" s="49"/>
    </row>
    <row r="3" spans="1:12" s="4" customFormat="1" ht="7.5" customHeight="1">
      <c r="A3" s="15"/>
      <c r="I3" s="16"/>
    </row>
    <row r="4" spans="1:12" ht="7.5" customHeight="1">
      <c r="A4" s="5"/>
      <c r="B4" s="6"/>
      <c r="C4" s="6"/>
      <c r="D4" s="6"/>
      <c r="E4" s="6"/>
      <c r="F4" s="6"/>
      <c r="G4" s="6"/>
      <c r="H4" s="6"/>
      <c r="I4" s="5"/>
    </row>
    <row r="5" spans="1:12" ht="23.25" customHeight="1">
      <c r="A5" s="18"/>
      <c r="B5" s="28"/>
      <c r="C5" s="28"/>
      <c r="D5" s="28"/>
      <c r="E5" s="28"/>
      <c r="F5" s="35"/>
      <c r="G5" s="35"/>
      <c r="H5" s="35"/>
      <c r="I5" s="35"/>
      <c r="J5" s="35"/>
      <c r="K5" s="35"/>
      <c r="L5" s="35"/>
    </row>
    <row r="6" spans="1:12" ht="6" customHeight="1">
      <c r="A6" s="17"/>
      <c r="B6" s="36"/>
      <c r="C6" s="36"/>
      <c r="D6" s="36"/>
      <c r="E6" s="36"/>
      <c r="F6" s="36"/>
      <c r="G6" s="36"/>
      <c r="H6" s="36"/>
      <c r="I6" s="36"/>
      <c r="J6" s="37"/>
      <c r="K6" s="37"/>
      <c r="L6" s="37"/>
    </row>
    <row r="7" spans="1:12" ht="6" customHeight="1">
      <c r="A7" s="17"/>
      <c r="B7" s="29"/>
      <c r="C7" s="29"/>
      <c r="D7" s="29"/>
      <c r="E7" s="29"/>
      <c r="F7" s="36"/>
      <c r="G7" s="36"/>
      <c r="H7" s="36"/>
      <c r="I7" s="36"/>
      <c r="J7" s="37"/>
      <c r="K7" s="37"/>
      <c r="L7" s="37"/>
    </row>
    <row r="8" spans="1:12" s="8" customFormat="1" ht="12" customHeight="1">
      <c r="A8" s="7"/>
      <c r="B8" s="30"/>
      <c r="C8" s="30"/>
      <c r="D8" s="30"/>
      <c r="E8" s="30"/>
      <c r="F8" s="31"/>
      <c r="G8" s="31"/>
      <c r="H8" s="31"/>
      <c r="I8" s="31"/>
      <c r="J8" s="31"/>
      <c r="K8" s="31"/>
      <c r="L8" s="31"/>
    </row>
    <row r="9" spans="1:12" s="8" customFormat="1" ht="6" customHeight="1">
      <c r="A9" s="7"/>
      <c r="B9" s="30"/>
      <c r="C9" s="30"/>
      <c r="D9" s="30"/>
      <c r="E9" s="30"/>
      <c r="F9" s="31"/>
      <c r="G9" s="31"/>
      <c r="H9" s="31"/>
      <c r="I9" s="31"/>
      <c r="J9" s="38"/>
      <c r="K9" s="38"/>
      <c r="L9" s="38"/>
    </row>
    <row r="10" spans="1:12" s="8" customFormat="1" ht="6" customHeight="1">
      <c r="A10" s="7"/>
      <c r="B10" s="30"/>
      <c r="C10" s="30"/>
      <c r="D10" s="30"/>
      <c r="E10" s="30"/>
      <c r="F10" s="31"/>
      <c r="G10" s="31"/>
      <c r="H10" s="31"/>
      <c r="I10" s="31"/>
      <c r="J10" s="38"/>
      <c r="K10" s="38"/>
      <c r="L10" s="38"/>
    </row>
    <row r="11" spans="1:12" s="8" customFormat="1" ht="12" customHeight="1">
      <c r="A11" s="21"/>
      <c r="B11" s="29"/>
      <c r="C11" s="29"/>
      <c r="D11" s="29"/>
      <c r="E11" s="29"/>
      <c r="F11" s="36"/>
      <c r="G11" s="36"/>
      <c r="H11" s="36"/>
      <c r="I11" s="36"/>
      <c r="J11" s="38"/>
      <c r="K11" s="38"/>
      <c r="L11" s="38"/>
    </row>
    <row r="12" spans="1:12" s="8" customFormat="1" ht="6" customHeight="1">
      <c r="A12" s="21"/>
      <c r="B12" s="29"/>
      <c r="C12" s="29"/>
      <c r="D12" s="29"/>
      <c r="E12" s="29"/>
      <c r="F12" s="36"/>
      <c r="G12" s="36"/>
      <c r="H12" s="36"/>
      <c r="I12" s="31"/>
      <c r="J12" s="38"/>
      <c r="K12" s="38"/>
      <c r="L12" s="38"/>
    </row>
    <row r="13" spans="1:12" s="8" customFormat="1" ht="6" customHeight="1">
      <c r="A13" s="21"/>
      <c r="B13" s="29"/>
      <c r="C13" s="29"/>
      <c r="D13" s="29"/>
      <c r="E13" s="29"/>
      <c r="F13" s="36"/>
      <c r="G13" s="36"/>
      <c r="H13" s="36"/>
      <c r="I13" s="31"/>
      <c r="J13" s="38"/>
      <c r="K13" s="38"/>
      <c r="L13" s="38"/>
    </row>
    <row r="14" spans="1:12" s="9" customFormat="1" ht="12" customHeight="1">
      <c r="A14" s="21"/>
      <c r="B14" s="29"/>
      <c r="C14" s="29"/>
      <c r="D14" s="29"/>
      <c r="E14" s="29"/>
      <c r="F14" s="29"/>
      <c r="G14" s="29"/>
      <c r="H14" s="29"/>
      <c r="I14" s="29"/>
      <c r="J14" s="29"/>
      <c r="K14" s="29"/>
      <c r="L14" s="29"/>
    </row>
    <row r="15" spans="1:12" s="9" customFormat="1" ht="3" customHeight="1">
      <c r="A15" s="21"/>
      <c r="B15" s="29"/>
      <c r="C15" s="29"/>
      <c r="D15" s="29"/>
      <c r="E15" s="29"/>
      <c r="F15" s="36"/>
      <c r="G15" s="36"/>
      <c r="H15" s="36"/>
      <c r="I15" s="36"/>
      <c r="J15" s="39"/>
      <c r="K15" s="39"/>
      <c r="L15" s="39"/>
    </row>
    <row r="16" spans="1:12" s="9" customFormat="1" ht="12" customHeight="1">
      <c r="A16" s="21"/>
      <c r="B16" s="29"/>
      <c r="C16" s="29"/>
      <c r="D16" s="29"/>
      <c r="E16" s="29"/>
      <c r="F16" s="36"/>
      <c r="G16" s="36"/>
      <c r="H16" s="36"/>
      <c r="I16" s="36"/>
      <c r="J16" s="39"/>
      <c r="K16" s="39"/>
      <c r="L16" s="39"/>
    </row>
    <row r="17" spans="1:12" s="8" customFormat="1" ht="3" customHeight="1">
      <c r="A17" s="10"/>
      <c r="B17" s="29"/>
      <c r="C17" s="29"/>
      <c r="D17" s="29"/>
      <c r="E17" s="29"/>
      <c r="F17" s="36"/>
      <c r="G17" s="36"/>
      <c r="H17" s="36"/>
      <c r="I17" s="36"/>
      <c r="J17" s="38"/>
      <c r="K17" s="38"/>
      <c r="L17" s="38"/>
    </row>
    <row r="18" spans="1:12" s="8" customFormat="1" ht="12" customHeight="1">
      <c r="A18" s="10"/>
      <c r="B18" s="29"/>
      <c r="C18" s="29"/>
      <c r="D18" s="29"/>
      <c r="E18" s="29"/>
      <c r="F18" s="36"/>
      <c r="G18" s="36"/>
      <c r="H18" s="36"/>
      <c r="I18" s="36"/>
      <c r="J18" s="38"/>
      <c r="K18" s="38"/>
      <c r="L18" s="38"/>
    </row>
    <row r="19" spans="1:12" s="8" customFormat="1" ht="3" customHeight="1">
      <c r="A19" s="10"/>
      <c r="B19" s="29"/>
      <c r="C19" s="29"/>
      <c r="D19" s="29"/>
      <c r="E19" s="29"/>
      <c r="F19" s="36"/>
      <c r="G19" s="36"/>
      <c r="H19" s="36"/>
      <c r="I19" s="36"/>
      <c r="J19" s="38"/>
      <c r="K19" s="38"/>
      <c r="L19" s="38"/>
    </row>
    <row r="20" spans="1:12" s="8" customFormat="1" ht="12" customHeight="1">
      <c r="A20" s="10"/>
      <c r="B20" s="29"/>
      <c r="C20" s="29"/>
      <c r="D20" s="29"/>
      <c r="E20" s="29"/>
      <c r="F20" s="36"/>
      <c r="G20" s="36"/>
      <c r="H20" s="36"/>
      <c r="I20" s="36"/>
      <c r="J20" s="38"/>
      <c r="K20" s="38"/>
      <c r="L20" s="38"/>
    </row>
    <row r="21" spans="1:12" s="8" customFormat="1" ht="3" customHeight="1">
      <c r="A21" s="10"/>
      <c r="B21" s="29"/>
      <c r="C21" s="29"/>
      <c r="D21" s="29"/>
      <c r="E21" s="29"/>
      <c r="F21" s="36"/>
      <c r="G21" s="36"/>
      <c r="H21" s="36"/>
      <c r="I21" s="36"/>
      <c r="J21" s="38"/>
      <c r="K21" s="38"/>
      <c r="L21" s="38"/>
    </row>
    <row r="22" spans="1:12" s="8" customFormat="1" ht="12" customHeight="1">
      <c r="A22" s="10"/>
      <c r="B22" s="29"/>
      <c r="C22" s="29"/>
      <c r="D22" s="29"/>
      <c r="E22" s="29"/>
      <c r="F22" s="36"/>
      <c r="G22" s="36"/>
      <c r="H22" s="36"/>
      <c r="I22" s="36"/>
      <c r="J22" s="38"/>
      <c r="K22" s="38"/>
      <c r="L22" s="38"/>
    </row>
    <row r="23" spans="1:12" s="8" customFormat="1" ht="6" customHeight="1">
      <c r="A23" s="10"/>
      <c r="B23" s="29"/>
      <c r="C23" s="29"/>
      <c r="D23" s="29"/>
      <c r="E23" s="29"/>
      <c r="F23" s="36"/>
      <c r="G23" s="36"/>
      <c r="H23" s="36"/>
      <c r="I23" s="31"/>
      <c r="J23" s="38"/>
      <c r="K23" s="38"/>
      <c r="L23" s="38"/>
    </row>
    <row r="24" spans="1:12" s="8" customFormat="1" ht="6" customHeight="1">
      <c r="A24" s="10"/>
      <c r="B24" s="29"/>
      <c r="C24" s="29"/>
      <c r="D24" s="29"/>
      <c r="E24" s="29"/>
      <c r="F24" s="36"/>
      <c r="G24" s="36"/>
      <c r="H24" s="36"/>
      <c r="I24" s="31"/>
      <c r="J24" s="38"/>
      <c r="K24" s="38"/>
      <c r="L24" s="38"/>
    </row>
    <row r="25" spans="1:12" s="8" customFormat="1" ht="12" customHeight="1">
      <c r="A25" s="10"/>
      <c r="B25" s="29"/>
      <c r="C25" s="29"/>
      <c r="D25" s="29"/>
      <c r="E25" s="29"/>
      <c r="F25" s="29"/>
      <c r="G25" s="29"/>
      <c r="H25" s="29"/>
      <c r="I25" s="29"/>
      <c r="J25" s="29"/>
      <c r="K25" s="29"/>
      <c r="L25" s="29"/>
    </row>
    <row r="26" spans="1:12" s="8" customFormat="1" ht="3" customHeight="1">
      <c r="A26" s="10"/>
      <c r="B26" s="29"/>
      <c r="C26" s="29"/>
      <c r="D26" s="29"/>
      <c r="E26" s="29"/>
      <c r="F26" s="36"/>
      <c r="G26" s="36"/>
      <c r="H26" s="36"/>
      <c r="I26" s="36"/>
      <c r="J26" s="38"/>
      <c r="K26" s="38"/>
      <c r="L26" s="38"/>
    </row>
    <row r="27" spans="1:12" s="8" customFormat="1" ht="12" customHeight="1">
      <c r="A27" s="10"/>
      <c r="B27" s="29"/>
      <c r="C27" s="29"/>
      <c r="D27" s="29"/>
      <c r="E27" s="29"/>
      <c r="F27" s="36"/>
      <c r="G27" s="36"/>
      <c r="H27" s="36"/>
      <c r="I27" s="36"/>
      <c r="J27" s="38"/>
      <c r="K27" s="38"/>
      <c r="L27" s="38"/>
    </row>
    <row r="28" spans="1:12" s="8" customFormat="1" ht="3" customHeight="1">
      <c r="A28" s="10"/>
      <c r="B28" s="29"/>
      <c r="C28" s="29"/>
      <c r="D28" s="29"/>
      <c r="E28" s="29"/>
      <c r="F28" s="36"/>
      <c r="G28" s="36"/>
      <c r="H28" s="36"/>
      <c r="I28" s="36"/>
      <c r="J28" s="38"/>
      <c r="K28" s="38"/>
      <c r="L28" s="38"/>
    </row>
    <row r="29" spans="1:12" s="8" customFormat="1" ht="12" customHeight="1">
      <c r="A29" s="10"/>
      <c r="B29" s="29"/>
      <c r="C29" s="29"/>
      <c r="D29" s="29"/>
      <c r="E29" s="29"/>
      <c r="F29" s="36"/>
      <c r="G29" s="36"/>
      <c r="H29" s="36"/>
      <c r="I29" s="36"/>
      <c r="J29" s="38"/>
      <c r="K29" s="38"/>
      <c r="L29" s="38"/>
    </row>
    <row r="30" spans="1:12" s="8" customFormat="1" ht="3" customHeight="1">
      <c r="A30" s="10"/>
      <c r="B30" s="29"/>
      <c r="C30" s="29"/>
      <c r="D30" s="29"/>
      <c r="E30" s="29"/>
      <c r="F30" s="36"/>
      <c r="G30" s="36"/>
      <c r="H30" s="36"/>
      <c r="I30" s="36"/>
      <c r="J30" s="38"/>
      <c r="K30" s="38"/>
      <c r="L30" s="38"/>
    </row>
    <row r="31" spans="1:12" s="8" customFormat="1" ht="12" customHeight="1">
      <c r="A31" s="10"/>
      <c r="B31" s="29"/>
      <c r="C31" s="29"/>
      <c r="D31" s="29"/>
      <c r="E31" s="29"/>
      <c r="F31" s="36"/>
      <c r="G31" s="36"/>
      <c r="H31" s="36"/>
      <c r="I31" s="36"/>
      <c r="J31" s="38"/>
      <c r="K31" s="38"/>
      <c r="L31" s="38"/>
    </row>
    <row r="32" spans="1:12" s="8" customFormat="1" ht="3" customHeight="1">
      <c r="A32" s="10"/>
      <c r="B32" s="29"/>
      <c r="C32" s="29"/>
      <c r="D32" s="29"/>
      <c r="E32" s="29"/>
      <c r="F32" s="36"/>
      <c r="G32" s="36"/>
      <c r="H32" s="36"/>
      <c r="I32" s="36"/>
      <c r="J32" s="38"/>
      <c r="K32" s="38"/>
      <c r="L32" s="38"/>
    </row>
    <row r="33" spans="1:12" s="8" customFormat="1" ht="12" customHeight="1">
      <c r="A33" s="10"/>
      <c r="B33" s="29"/>
      <c r="C33" s="29"/>
      <c r="D33" s="29"/>
      <c r="E33" s="29"/>
      <c r="F33" s="36"/>
      <c r="G33" s="36"/>
      <c r="H33" s="36"/>
      <c r="I33" s="36"/>
      <c r="J33" s="38"/>
      <c r="K33" s="38"/>
      <c r="L33" s="38"/>
    </row>
    <row r="34" spans="1:12" s="8" customFormat="1" ht="12" customHeight="1">
      <c r="A34" s="10"/>
      <c r="B34" s="26"/>
      <c r="C34" s="26"/>
      <c r="D34" s="26"/>
      <c r="E34" s="26"/>
      <c r="F34" s="24"/>
      <c r="G34" s="24"/>
      <c r="H34" s="24"/>
      <c r="I34" s="25"/>
      <c r="J34" s="34"/>
      <c r="K34" s="34"/>
      <c r="L34" s="34"/>
    </row>
    <row r="35" spans="1:12" s="8" customFormat="1" ht="12" customHeight="1">
      <c r="A35" s="10"/>
      <c r="B35" s="43"/>
      <c r="C35" s="43"/>
      <c r="D35" s="43"/>
      <c r="E35" s="43"/>
      <c r="F35" s="44"/>
      <c r="G35" s="44"/>
      <c r="H35" s="45"/>
      <c r="I35" s="44"/>
      <c r="J35" s="44"/>
      <c r="K35" s="44"/>
      <c r="L35" s="44"/>
    </row>
    <row r="36" spans="1:12" s="8" customFormat="1" ht="6" customHeight="1">
      <c r="A36" s="10"/>
      <c r="B36" s="27"/>
      <c r="C36" s="27"/>
      <c r="D36" s="27"/>
      <c r="E36" s="27"/>
      <c r="F36" s="25"/>
      <c r="G36" s="25"/>
      <c r="H36" s="25"/>
      <c r="I36" s="25"/>
      <c r="J36" s="34"/>
      <c r="K36" s="34"/>
      <c r="L36" s="34"/>
    </row>
    <row r="37" spans="1:12" s="8" customFormat="1" ht="6" customHeight="1">
      <c r="A37" s="10"/>
      <c r="B37" s="26"/>
      <c r="C37" s="26"/>
      <c r="D37" s="26"/>
      <c r="E37" s="26"/>
      <c r="F37" s="24"/>
      <c r="G37" s="24"/>
      <c r="H37" s="24"/>
      <c r="I37" s="25"/>
      <c r="J37" s="34"/>
      <c r="K37" s="34"/>
      <c r="L37" s="34"/>
    </row>
    <row r="38" spans="1:12" s="8" customFormat="1" ht="21" customHeight="1">
      <c r="A38" s="11"/>
      <c r="B38" s="40"/>
      <c r="C38" s="40"/>
      <c r="D38" s="40"/>
      <c r="E38" s="40"/>
      <c r="F38" s="41"/>
      <c r="G38" s="41"/>
      <c r="H38" s="41"/>
      <c r="I38" s="41"/>
      <c r="J38" s="42"/>
      <c r="K38" s="42"/>
      <c r="L38" s="42"/>
    </row>
    <row r="39" spans="1:12" s="8" customFormat="1" ht="7.5" customHeight="1">
      <c r="A39" s="11"/>
      <c r="B39" s="27"/>
      <c r="C39" s="27"/>
      <c r="D39" s="27"/>
      <c r="E39" s="27"/>
      <c r="F39" s="27"/>
      <c r="G39" s="25"/>
      <c r="H39" s="25"/>
      <c r="I39" s="25"/>
      <c r="J39" s="25"/>
      <c r="K39" s="34"/>
      <c r="L39" s="34"/>
    </row>
    <row r="40" spans="1:12" ht="7.5" customHeight="1">
      <c r="A40" s="12"/>
      <c r="G40" s="50"/>
      <c r="H40" s="50"/>
      <c r="I40" s="50"/>
      <c r="J40" s="50"/>
      <c r="K40" s="50"/>
      <c r="L40" s="50"/>
    </row>
    <row r="41" spans="1:12" ht="3.95" customHeight="1">
      <c r="A41" s="12"/>
    </row>
    <row r="42" spans="1:12">
      <c r="A42" s="5"/>
      <c r="B42" s="14"/>
      <c r="C42" s="14"/>
      <c r="D42" s="14"/>
      <c r="E42" s="14"/>
      <c r="F42" s="14"/>
      <c r="G42" s="5"/>
      <c r="H42" s="5"/>
      <c r="I42" s="5"/>
    </row>
    <row r="43" spans="1:12" ht="14.25">
      <c r="A43" s="46"/>
      <c r="B43" s="14"/>
      <c r="C43" s="14"/>
      <c r="D43" s="14"/>
      <c r="E43" s="14"/>
      <c r="F43" s="14"/>
    </row>
    <row r="44" spans="1:12">
      <c r="A44" s="19"/>
      <c r="B44" s="14"/>
      <c r="C44" s="14"/>
      <c r="D44" s="14"/>
      <c r="E44" s="14"/>
      <c r="F44" s="14"/>
      <c r="G44" s="14"/>
      <c r="H44" s="14"/>
    </row>
    <row r="45" spans="1:12">
      <c r="A45" s="20"/>
      <c r="B45" s="14"/>
      <c r="C45" s="14"/>
      <c r="D45" s="14"/>
      <c r="E45" s="14"/>
      <c r="F45" s="14"/>
      <c r="G45" s="14"/>
      <c r="H45" s="14"/>
    </row>
  </sheetData>
  <mergeCells count="1">
    <mergeCell ref="A1:H2"/>
  </mergeCells>
  <phoneticPr fontId="0" type="noConversion"/>
  <printOptions horizontalCentered="1" verticalCentered="1"/>
  <pageMargins left="0.78740157480314965" right="0.59055118110236227" top="0.59055118110236227" bottom="0" header="0" footer="0"/>
  <pageSetup paperSize="119" scale="97" orientation="landscape" r:id="rId1"/>
  <headerFooter alignWithMargins="0"/>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55"/>
  <sheetViews>
    <sheetView view="pageBreakPreview" topLeftCell="A4" zoomScale="80" zoomScaleNormal="100" zoomScaleSheetLayoutView="80" workbookViewId="0">
      <selection activeCell="A21" sqref="A21"/>
    </sheetView>
  </sheetViews>
  <sheetFormatPr baseColWidth="10" defaultRowHeight="12.75"/>
  <cols>
    <col min="1" max="1" width="47.7109375" style="2" customWidth="1"/>
    <col min="2" max="12" width="14.7109375" style="2" customWidth="1"/>
    <col min="13" max="16384" width="11.42578125" style="2"/>
  </cols>
  <sheetData>
    <row r="1" spans="1:13" s="1" customFormat="1" ht="15.75" customHeight="1">
      <c r="A1" s="81" t="s">
        <v>255</v>
      </c>
      <c r="B1" s="81"/>
      <c r="C1" s="81"/>
      <c r="D1" s="81"/>
      <c r="E1" s="81"/>
      <c r="F1" s="81"/>
      <c r="G1" s="81"/>
      <c r="H1" s="59"/>
      <c r="I1" s="59"/>
      <c r="J1" s="59"/>
      <c r="L1" s="59" t="s">
        <v>29</v>
      </c>
    </row>
    <row r="2" spans="1:13" s="1" customFormat="1" ht="15.75" customHeight="1">
      <c r="A2" s="95" t="s">
        <v>72</v>
      </c>
      <c r="B2" s="89"/>
      <c r="C2" s="89"/>
      <c r="D2" s="89"/>
      <c r="E2" s="89"/>
      <c r="F2" s="89"/>
      <c r="G2" s="89"/>
      <c r="H2" s="89"/>
      <c r="I2" s="89"/>
      <c r="J2" s="89"/>
      <c r="K2" s="89"/>
      <c r="L2" s="89"/>
    </row>
    <row r="3" spans="1:13" s="1" customFormat="1" ht="15.75" customHeight="1">
      <c r="A3" s="57" t="s">
        <v>0</v>
      </c>
      <c r="B3" s="90"/>
      <c r="C3" s="90"/>
      <c r="D3" s="90"/>
      <c r="E3" s="90"/>
      <c r="F3" s="90"/>
      <c r="G3" s="90"/>
      <c r="H3" s="90"/>
      <c r="I3" s="90"/>
      <c r="J3" s="90"/>
      <c r="K3" s="90"/>
      <c r="L3" s="90"/>
    </row>
    <row r="4" spans="1:13" ht="15" customHeight="1">
      <c r="A4" s="82"/>
      <c r="B4" s="91"/>
      <c r="C4" s="91"/>
      <c r="D4" s="91"/>
      <c r="E4" s="91"/>
      <c r="F4" s="91"/>
      <c r="G4" s="91"/>
      <c r="H4" s="91"/>
      <c r="I4" s="91"/>
      <c r="J4" s="91"/>
      <c r="K4" s="91"/>
      <c r="L4" s="91"/>
    </row>
    <row r="5" spans="1:13" s="4" customFormat="1" ht="36.950000000000003" customHeight="1">
      <c r="A5" s="63" t="s">
        <v>61</v>
      </c>
      <c r="B5" s="64">
        <v>2003</v>
      </c>
      <c r="C5" s="64">
        <v>2004</v>
      </c>
      <c r="D5" s="64">
        <v>2005</v>
      </c>
      <c r="E5" s="64">
        <v>2006</v>
      </c>
      <c r="F5" s="64">
        <v>2007</v>
      </c>
      <c r="G5" s="64">
        <v>2008</v>
      </c>
      <c r="H5" s="64">
        <v>2009</v>
      </c>
      <c r="I5" s="64">
        <v>2010</v>
      </c>
      <c r="J5" s="64">
        <v>2011</v>
      </c>
      <c r="K5" s="64">
        <v>2012</v>
      </c>
      <c r="L5" s="64" t="s">
        <v>70</v>
      </c>
    </row>
    <row r="6" spans="1:13" ht="26.1" customHeight="1">
      <c r="A6" s="65" t="s">
        <v>41</v>
      </c>
      <c r="B6" s="185">
        <f>(B7+B29)</f>
        <v>710104.61174118984</v>
      </c>
      <c r="C6" s="185">
        <f t="shared" ref="C6:L6" si="0">(C7+C29)</f>
        <v>780722.70962057426</v>
      </c>
      <c r="D6" s="185">
        <f t="shared" si="0"/>
        <v>851717.55403585604</v>
      </c>
      <c r="E6" s="185">
        <f t="shared" si="0"/>
        <v>934557.71498987882</v>
      </c>
      <c r="F6" s="185">
        <f t="shared" si="0"/>
        <v>1018593.6280026014</v>
      </c>
      <c r="G6" s="185">
        <f t="shared" si="0"/>
        <v>1086260.88731642</v>
      </c>
      <c r="H6" s="185">
        <f t="shared" si="0"/>
        <v>1116549.6757353432</v>
      </c>
      <c r="I6" s="185">
        <f t="shared" si="0"/>
        <v>1241995.9527973542</v>
      </c>
      <c r="J6" s="185">
        <f t="shared" si="0"/>
        <v>1336660.6279146902</v>
      </c>
      <c r="K6" s="185">
        <f t="shared" si="0"/>
        <v>1434472.2690469136</v>
      </c>
      <c r="L6" s="185">
        <f t="shared" si="0"/>
        <v>1481405.7015913243</v>
      </c>
      <c r="M6" s="55"/>
    </row>
    <row r="7" spans="1:13" ht="26.1" customHeight="1">
      <c r="A7" s="67" t="s">
        <v>56</v>
      </c>
      <c r="B7" s="70">
        <f>(B8+B9+B14)</f>
        <v>673821.25799999991</v>
      </c>
      <c r="C7" s="70">
        <f>(C8+C9+C14)</f>
        <v>745665.35100000002</v>
      </c>
      <c r="D7" s="70">
        <f t="shared" ref="D7:L7" si="1">(D8+D9+D14)</f>
        <v>816020.58899999992</v>
      </c>
      <c r="E7" s="70">
        <f t="shared" si="1"/>
        <v>899014.21200000006</v>
      </c>
      <c r="F7" s="70">
        <f t="shared" si="1"/>
        <v>979529.41099999985</v>
      </c>
      <c r="G7" s="70">
        <f t="shared" si="1"/>
        <v>1058285.2590000001</v>
      </c>
      <c r="H7" s="70">
        <f t="shared" si="1"/>
        <v>1070010.7879999999</v>
      </c>
      <c r="I7" s="70">
        <f t="shared" si="1"/>
        <v>1191184.6400000001</v>
      </c>
      <c r="J7" s="70">
        <f t="shared" si="1"/>
        <v>1290168.746</v>
      </c>
      <c r="K7" s="70">
        <f t="shared" si="1"/>
        <v>1390190.8829999999</v>
      </c>
      <c r="L7" s="70">
        <f t="shared" si="1"/>
        <v>1426588.815879212</v>
      </c>
      <c r="M7" s="55"/>
    </row>
    <row r="8" spans="1:13" s="8" customFormat="1" ht="26.1" customHeight="1">
      <c r="A8" s="69" t="s">
        <v>240</v>
      </c>
      <c r="B8" s="68">
        <v>11663.255999999999</v>
      </c>
      <c r="C8" s="68">
        <v>12264.811</v>
      </c>
      <c r="D8" s="68">
        <v>12952.014999999999</v>
      </c>
      <c r="E8" s="68">
        <v>14732.263999999999</v>
      </c>
      <c r="F8" s="68">
        <v>17441.29</v>
      </c>
      <c r="G8" s="68">
        <v>17078.405999999999</v>
      </c>
      <c r="H8" s="68">
        <v>15958.526</v>
      </c>
      <c r="I8" s="68">
        <v>16895.532999999999</v>
      </c>
      <c r="J8" s="68">
        <v>15473.85</v>
      </c>
      <c r="K8" s="68">
        <v>19303.795999999998</v>
      </c>
      <c r="L8" s="68">
        <v>21280.245851547199</v>
      </c>
      <c r="M8" s="55"/>
    </row>
    <row r="9" spans="1:13" s="8" customFormat="1" ht="26.1" customHeight="1">
      <c r="A9" s="71" t="s">
        <v>9</v>
      </c>
      <c r="B9" s="68">
        <v>233941.23499999999</v>
      </c>
      <c r="C9" s="68">
        <v>260238.44400000002</v>
      </c>
      <c r="D9" s="68">
        <v>282473.75300000003</v>
      </c>
      <c r="E9" s="68">
        <v>308188.94400000002</v>
      </c>
      <c r="F9" s="68">
        <v>332433.47100000002</v>
      </c>
      <c r="G9" s="68">
        <v>355543.50599999999</v>
      </c>
      <c r="H9" s="68">
        <v>356664.826</v>
      </c>
      <c r="I9" s="68">
        <v>416706.46700000006</v>
      </c>
      <c r="J9" s="68">
        <v>445657.27599999995</v>
      </c>
      <c r="K9" s="68">
        <v>472213.86</v>
      </c>
      <c r="L9" s="68">
        <v>467968.94821682654</v>
      </c>
      <c r="M9" s="55"/>
    </row>
    <row r="10" spans="1:13" s="9" customFormat="1" ht="26.1" customHeight="1">
      <c r="A10" s="72" t="s">
        <v>60</v>
      </c>
      <c r="B10" s="68">
        <v>1141.4380000000001</v>
      </c>
      <c r="C10" s="68">
        <v>1385.876</v>
      </c>
      <c r="D10" s="68">
        <v>1474.702</v>
      </c>
      <c r="E10" s="68">
        <v>1849.4670000000001</v>
      </c>
      <c r="F10" s="68">
        <v>2171.8330000000001</v>
      </c>
      <c r="G10" s="68">
        <v>1910.4459999999999</v>
      </c>
      <c r="H10" s="68">
        <v>2096.34</v>
      </c>
      <c r="I10" s="68">
        <v>2666.3580000000002</v>
      </c>
      <c r="J10" s="68">
        <v>2840.3679999999999</v>
      </c>
      <c r="K10" s="68">
        <v>2868.7190000000001</v>
      </c>
      <c r="L10" s="68">
        <v>2554.6762618374682</v>
      </c>
      <c r="M10" s="55"/>
    </row>
    <row r="11" spans="1:13" s="9" customFormat="1" ht="26.1" customHeight="1">
      <c r="A11" s="73" t="s">
        <v>42</v>
      </c>
      <c r="B11" s="68">
        <v>10668.386</v>
      </c>
      <c r="C11" s="68">
        <v>11015.483</v>
      </c>
      <c r="D11" s="68">
        <v>12473.066999999999</v>
      </c>
      <c r="E11" s="68">
        <v>12869.162</v>
      </c>
      <c r="F11" s="68">
        <v>15066.263000000001</v>
      </c>
      <c r="G11" s="68">
        <v>17138.425999999999</v>
      </c>
      <c r="H11" s="186">
        <v>20457.879000000001</v>
      </c>
      <c r="I11" s="186">
        <v>19858.207999999999</v>
      </c>
      <c r="J11" s="186">
        <v>21213.956999999999</v>
      </c>
      <c r="K11" s="186">
        <v>19257.7</v>
      </c>
      <c r="L11" s="186">
        <v>16676.59102087831</v>
      </c>
      <c r="M11" s="55"/>
    </row>
    <row r="12" spans="1:13" s="8" customFormat="1" ht="26.1" customHeight="1">
      <c r="A12" s="72" t="s">
        <v>10</v>
      </c>
      <c r="B12" s="68">
        <v>44752.324000000001</v>
      </c>
      <c r="C12" s="68">
        <v>54212.694000000003</v>
      </c>
      <c r="D12" s="68">
        <v>60659.525000000001</v>
      </c>
      <c r="E12" s="68">
        <v>66115.956000000006</v>
      </c>
      <c r="F12" s="68">
        <v>73697.218999999997</v>
      </c>
      <c r="G12" s="68">
        <v>80747.074999999997</v>
      </c>
      <c r="H12" s="186">
        <v>79558.759999999995</v>
      </c>
      <c r="I12" s="186">
        <v>109646.235</v>
      </c>
      <c r="J12" s="186">
        <v>108578.78599999999</v>
      </c>
      <c r="K12" s="186">
        <v>103308.65399999999</v>
      </c>
      <c r="L12" s="186">
        <v>97971.90337443474</v>
      </c>
      <c r="M12" s="55"/>
    </row>
    <row r="13" spans="1:13" s="8" customFormat="1" ht="26.1" customHeight="1">
      <c r="A13" s="72" t="s">
        <v>43</v>
      </c>
      <c r="B13" s="68">
        <v>177379.087</v>
      </c>
      <c r="C13" s="68">
        <v>193624.391</v>
      </c>
      <c r="D13" s="68">
        <v>207866.459</v>
      </c>
      <c r="E13" s="68">
        <v>227354.359</v>
      </c>
      <c r="F13" s="68">
        <v>241498.15599999999</v>
      </c>
      <c r="G13" s="68">
        <v>255747.55900000001</v>
      </c>
      <c r="H13" s="186">
        <v>254551.84700000001</v>
      </c>
      <c r="I13" s="186">
        <v>284535.66600000003</v>
      </c>
      <c r="J13" s="186">
        <v>313024.16499999998</v>
      </c>
      <c r="K13" s="186">
        <v>346778.78700000001</v>
      </c>
      <c r="L13" s="186">
        <v>350765.77755967603</v>
      </c>
      <c r="M13" s="55"/>
    </row>
    <row r="14" spans="1:13" s="8" customFormat="1" ht="26.1" customHeight="1">
      <c r="A14" s="71" t="s">
        <v>11</v>
      </c>
      <c r="B14" s="68">
        <v>428216.76699999993</v>
      </c>
      <c r="C14" s="68">
        <v>473162.09599999996</v>
      </c>
      <c r="D14" s="68">
        <v>520594.82099999994</v>
      </c>
      <c r="E14" s="68">
        <v>576093.00399999996</v>
      </c>
      <c r="F14" s="68">
        <v>629654.64999999991</v>
      </c>
      <c r="G14" s="68">
        <v>685663.34699999995</v>
      </c>
      <c r="H14" s="68">
        <v>697387.43599999999</v>
      </c>
      <c r="I14" s="68">
        <v>757582.64</v>
      </c>
      <c r="J14" s="68">
        <v>829037.62000000011</v>
      </c>
      <c r="K14" s="68">
        <v>898673.22699999984</v>
      </c>
      <c r="L14" s="68">
        <v>937339.62181083823</v>
      </c>
      <c r="M14" s="55"/>
    </row>
    <row r="15" spans="1:13" s="8" customFormat="1" ht="26.1" customHeight="1">
      <c r="A15" s="73" t="s">
        <v>44</v>
      </c>
      <c r="B15" s="68">
        <v>108222.478</v>
      </c>
      <c r="C15" s="68">
        <v>124272.16800000001</v>
      </c>
      <c r="D15" s="68">
        <v>137945.57699999999</v>
      </c>
      <c r="E15" s="68">
        <v>153744.09700000001</v>
      </c>
      <c r="F15" s="68">
        <v>170408.45800000001</v>
      </c>
      <c r="G15" s="68">
        <v>188326.12</v>
      </c>
      <c r="H15" s="68">
        <v>178925.49799999999</v>
      </c>
      <c r="I15" s="68">
        <v>201280.77299999999</v>
      </c>
      <c r="J15" s="68">
        <v>234109.851</v>
      </c>
      <c r="K15" s="68">
        <v>264425.75</v>
      </c>
      <c r="L15" s="68">
        <v>280974.55805609468</v>
      </c>
      <c r="M15" s="55"/>
    </row>
    <row r="16" spans="1:13" s="8" customFormat="1" ht="26.1" customHeight="1">
      <c r="A16" s="73" t="s">
        <v>45</v>
      </c>
      <c r="B16" s="68">
        <v>33273.963000000003</v>
      </c>
      <c r="C16" s="68">
        <v>37860.601999999999</v>
      </c>
      <c r="D16" s="68">
        <v>42364.576999999997</v>
      </c>
      <c r="E16" s="68">
        <v>46702.760999999999</v>
      </c>
      <c r="F16" s="68">
        <v>48794.616999999998</v>
      </c>
      <c r="G16" s="68">
        <v>49818.377</v>
      </c>
      <c r="H16" s="186">
        <v>50970.995000000003</v>
      </c>
      <c r="I16" s="186">
        <v>60398.392</v>
      </c>
      <c r="J16" s="186">
        <v>66408.793999999994</v>
      </c>
      <c r="K16" s="186">
        <v>71846.070000000007</v>
      </c>
      <c r="L16" s="186">
        <v>73317.41519478595</v>
      </c>
      <c r="M16" s="55"/>
    </row>
    <row r="17" spans="1:13" s="8" customFormat="1" ht="26.1" customHeight="1">
      <c r="A17" s="73" t="s">
        <v>48</v>
      </c>
      <c r="B17" s="68">
        <v>13982.839</v>
      </c>
      <c r="C17" s="68">
        <v>16921.262999999999</v>
      </c>
      <c r="D17" s="68">
        <v>19857.292000000001</v>
      </c>
      <c r="E17" s="68">
        <v>21379.66</v>
      </c>
      <c r="F17" s="68">
        <v>23916.359</v>
      </c>
      <c r="G17" s="68">
        <v>24114.363000000001</v>
      </c>
      <c r="H17" s="186">
        <v>23843.631000000001</v>
      </c>
      <c r="I17" s="186">
        <v>23891.831999999999</v>
      </c>
      <c r="J17" s="186">
        <v>23473.523000000001</v>
      </c>
      <c r="K17" s="186">
        <v>22385.678</v>
      </c>
      <c r="L17" s="186">
        <v>21237.30802571934</v>
      </c>
      <c r="M17" s="55"/>
    </row>
    <row r="18" spans="1:13" s="8" customFormat="1" ht="26.1" customHeight="1">
      <c r="A18" s="73" t="s">
        <v>46</v>
      </c>
      <c r="B18" s="68">
        <v>10563.817999999999</v>
      </c>
      <c r="C18" s="68">
        <v>12520.348</v>
      </c>
      <c r="D18" s="68">
        <v>15852.289000000001</v>
      </c>
      <c r="E18" s="68">
        <v>17228.628000000001</v>
      </c>
      <c r="F18" s="68">
        <v>20520.133999999998</v>
      </c>
      <c r="G18" s="68">
        <v>22787.324000000001</v>
      </c>
      <c r="H18" s="186">
        <v>25723.393</v>
      </c>
      <c r="I18" s="186">
        <v>25537.853999999999</v>
      </c>
      <c r="J18" s="186">
        <v>27274.598999999998</v>
      </c>
      <c r="K18" s="186">
        <v>29172.812999999998</v>
      </c>
      <c r="L18" s="186">
        <v>31439.63248434386</v>
      </c>
      <c r="M18" s="55"/>
    </row>
    <row r="19" spans="1:13" s="8" customFormat="1" ht="26.1" customHeight="1">
      <c r="A19" s="73" t="s">
        <v>47</v>
      </c>
      <c r="B19" s="68">
        <v>140664.83199999999</v>
      </c>
      <c r="C19" s="68">
        <v>151104.97200000001</v>
      </c>
      <c r="D19" s="68">
        <v>161888.516</v>
      </c>
      <c r="E19" s="68">
        <v>176525.76500000001</v>
      </c>
      <c r="F19" s="68">
        <v>189670.77</v>
      </c>
      <c r="G19" s="68">
        <v>207479.288</v>
      </c>
      <c r="H19" s="186">
        <v>216439.53700000001</v>
      </c>
      <c r="I19" s="186">
        <v>229050.66500000001</v>
      </c>
      <c r="J19" s="186">
        <v>241481.231</v>
      </c>
      <c r="K19" s="186">
        <v>253074.861</v>
      </c>
      <c r="L19" s="186">
        <v>266160.9937771323</v>
      </c>
      <c r="M19" s="55"/>
    </row>
    <row r="20" spans="1:13" s="8" customFormat="1" ht="26.1" customHeight="1">
      <c r="A20" s="73" t="s">
        <v>49</v>
      </c>
      <c r="B20" s="68">
        <v>7027.1469999999999</v>
      </c>
      <c r="C20" s="68">
        <v>7307.576</v>
      </c>
      <c r="D20" s="68">
        <v>7525.29</v>
      </c>
      <c r="E20" s="68">
        <v>8893.9979999999996</v>
      </c>
      <c r="F20" s="68">
        <v>10240.629999999999</v>
      </c>
      <c r="G20" s="68">
        <v>12109.071</v>
      </c>
      <c r="H20" s="186">
        <v>13180.612999999999</v>
      </c>
      <c r="I20" s="186">
        <v>14242.037</v>
      </c>
      <c r="J20" s="186">
        <v>15666.68</v>
      </c>
      <c r="K20" s="186">
        <v>16459.241999999998</v>
      </c>
      <c r="L20" s="186">
        <v>15240.518439927853</v>
      </c>
      <c r="M20" s="55"/>
    </row>
    <row r="21" spans="1:13" s="8" customFormat="1" ht="26.1" customHeight="1">
      <c r="A21" s="73" t="s">
        <v>275</v>
      </c>
      <c r="B21" s="68">
        <v>1011.164</v>
      </c>
      <c r="C21" s="68">
        <v>1174.8119999999999</v>
      </c>
      <c r="D21" s="68">
        <v>1281.377</v>
      </c>
      <c r="E21" s="68">
        <v>1388.3579999999999</v>
      </c>
      <c r="F21" s="68">
        <v>1455.251</v>
      </c>
      <c r="G21" s="68">
        <v>1644.1110000000001</v>
      </c>
      <c r="H21" s="186">
        <v>1551.6020000000001</v>
      </c>
      <c r="I21" s="186">
        <v>1639.953</v>
      </c>
      <c r="J21" s="186">
        <v>1796.1320000000001</v>
      </c>
      <c r="K21" s="186">
        <v>1923.64</v>
      </c>
      <c r="L21" s="186">
        <v>1907.1999381532094</v>
      </c>
      <c r="M21" s="55"/>
    </row>
    <row r="22" spans="1:13" s="8" customFormat="1" ht="26.1" customHeight="1">
      <c r="A22" s="73" t="s">
        <v>51</v>
      </c>
      <c r="B22" s="68">
        <v>12561.975</v>
      </c>
      <c r="C22" s="68">
        <v>13792.531999999999</v>
      </c>
      <c r="D22" s="68">
        <v>15036.121999999999</v>
      </c>
      <c r="E22" s="68">
        <v>16827.505000000001</v>
      </c>
      <c r="F22" s="68">
        <v>18621.921999999999</v>
      </c>
      <c r="G22" s="68">
        <v>20871.965</v>
      </c>
      <c r="H22" s="186">
        <v>20111.07</v>
      </c>
      <c r="I22" s="186">
        <v>21290.021000000001</v>
      </c>
      <c r="J22" s="186">
        <v>23866.43</v>
      </c>
      <c r="K22" s="186">
        <v>26286.010999999999</v>
      </c>
      <c r="L22" s="186">
        <v>27768.562853292879</v>
      </c>
      <c r="M22" s="55"/>
    </row>
    <row r="23" spans="1:13" s="8" customFormat="1" ht="26.1" customHeight="1">
      <c r="A23" s="73" t="s">
        <v>52</v>
      </c>
      <c r="B23" s="68">
        <v>30101.596000000001</v>
      </c>
      <c r="C23" s="68">
        <v>32598.432000000001</v>
      </c>
      <c r="D23" s="68">
        <v>36420.686000000002</v>
      </c>
      <c r="E23" s="68">
        <v>40930.870000000003</v>
      </c>
      <c r="F23" s="68">
        <v>43992.648000000001</v>
      </c>
      <c r="G23" s="68">
        <v>47456.915000000001</v>
      </c>
      <c r="H23" s="186">
        <v>49446.108999999997</v>
      </c>
      <c r="I23" s="186">
        <v>53761.322</v>
      </c>
      <c r="J23" s="186">
        <v>58302.945</v>
      </c>
      <c r="K23" s="186">
        <v>65403.438000000002</v>
      </c>
      <c r="L23" s="186">
        <v>68760.40249119779</v>
      </c>
      <c r="M23" s="55"/>
    </row>
    <row r="24" spans="1:13" s="8" customFormat="1" ht="26.1" customHeight="1">
      <c r="A24" s="73" t="s">
        <v>53</v>
      </c>
      <c r="B24" s="68">
        <v>13612.664000000001</v>
      </c>
      <c r="C24" s="68">
        <v>14464.955</v>
      </c>
      <c r="D24" s="68">
        <v>15912.097</v>
      </c>
      <c r="E24" s="68">
        <v>17271.886999999999</v>
      </c>
      <c r="F24" s="68">
        <v>18718.27</v>
      </c>
      <c r="G24" s="68">
        <v>21490.885999999999</v>
      </c>
      <c r="H24" s="186">
        <v>24409.812999999998</v>
      </c>
      <c r="I24" s="186">
        <v>27884.484</v>
      </c>
      <c r="J24" s="186">
        <v>30898.105</v>
      </c>
      <c r="K24" s="186">
        <v>33817.712</v>
      </c>
      <c r="L24" s="186">
        <v>32896.552709746138</v>
      </c>
      <c r="M24" s="55"/>
    </row>
    <row r="25" spans="1:13" s="8" customFormat="1" ht="26.1" customHeight="1">
      <c r="A25" s="73" t="s">
        <v>54</v>
      </c>
      <c r="B25" s="68">
        <v>2285.6529999999998</v>
      </c>
      <c r="C25" s="68">
        <v>2446.0610000000001</v>
      </c>
      <c r="D25" s="68">
        <v>2583.7710000000002</v>
      </c>
      <c r="E25" s="68">
        <v>2941.998</v>
      </c>
      <c r="F25" s="68">
        <v>3247.3470000000002</v>
      </c>
      <c r="G25" s="68">
        <v>3432.9110000000001</v>
      </c>
      <c r="H25" s="186">
        <v>3462.453</v>
      </c>
      <c r="I25" s="186">
        <v>3874.7240000000002</v>
      </c>
      <c r="J25" s="186">
        <v>3938.5050000000001</v>
      </c>
      <c r="K25" s="186">
        <v>4098.9799999999996</v>
      </c>
      <c r="L25" s="186">
        <v>4421.8513715202334</v>
      </c>
      <c r="M25" s="55"/>
    </row>
    <row r="26" spans="1:13" s="8" customFormat="1" ht="26.1" customHeight="1">
      <c r="A26" s="73" t="s">
        <v>55</v>
      </c>
      <c r="B26" s="68">
        <v>9888.1919999999991</v>
      </c>
      <c r="C26" s="68">
        <v>10168.64</v>
      </c>
      <c r="D26" s="68">
        <v>10351.59</v>
      </c>
      <c r="E26" s="68">
        <v>12091.43</v>
      </c>
      <c r="F26" s="68">
        <v>14336.483</v>
      </c>
      <c r="G26" s="68">
        <v>15001.846</v>
      </c>
      <c r="H26" s="186">
        <v>13675.651</v>
      </c>
      <c r="I26" s="186">
        <v>13781.401</v>
      </c>
      <c r="J26" s="186">
        <v>15696.751</v>
      </c>
      <c r="K26" s="186">
        <v>16210.074000000001</v>
      </c>
      <c r="L26" s="186">
        <v>16218.25215676166</v>
      </c>
      <c r="M26" s="55"/>
    </row>
    <row r="27" spans="1:13" s="8" customFormat="1" ht="26.1" customHeight="1">
      <c r="A27" s="73" t="s">
        <v>62</v>
      </c>
      <c r="B27" s="68">
        <v>19229.588</v>
      </c>
      <c r="C27" s="68">
        <v>19871.795999999998</v>
      </c>
      <c r="D27" s="68">
        <v>22335.01</v>
      </c>
      <c r="E27" s="68">
        <v>25557.58</v>
      </c>
      <c r="F27" s="68">
        <v>26699.814999999999</v>
      </c>
      <c r="G27" s="68">
        <v>28275.392</v>
      </c>
      <c r="H27" s="186">
        <v>30050.866000000002</v>
      </c>
      <c r="I27" s="186">
        <v>31831.238000000001</v>
      </c>
      <c r="J27" s="186">
        <v>34605.489000000001</v>
      </c>
      <c r="K27" s="186">
        <v>37166.01</v>
      </c>
      <c r="L27" s="186">
        <v>37804.865510399206</v>
      </c>
      <c r="M27" s="55"/>
    </row>
    <row r="28" spans="1:13" s="8" customFormat="1" ht="26.1" customHeight="1">
      <c r="A28" s="73" t="s">
        <v>63</v>
      </c>
      <c r="B28" s="68">
        <v>25790.858</v>
      </c>
      <c r="C28" s="68">
        <v>28657.938999999998</v>
      </c>
      <c r="D28" s="68">
        <v>31240.627</v>
      </c>
      <c r="E28" s="68">
        <v>34608.466999999997</v>
      </c>
      <c r="F28" s="68">
        <v>39031.946000000004</v>
      </c>
      <c r="G28" s="68">
        <v>42854.777999999998</v>
      </c>
      <c r="H28" s="186">
        <v>45596.205000000002</v>
      </c>
      <c r="I28" s="186">
        <v>49117.944000000003</v>
      </c>
      <c r="J28" s="186">
        <v>51518.584999999999</v>
      </c>
      <c r="K28" s="186">
        <v>56402.947999999997</v>
      </c>
      <c r="L28" s="186">
        <v>59191.508801762917</v>
      </c>
      <c r="M28" s="55"/>
    </row>
    <row r="29" spans="1:13" s="8" customFormat="1" ht="26.1" customHeight="1">
      <c r="A29" s="75" t="s">
        <v>58</v>
      </c>
      <c r="B29" s="187">
        <v>36283.35374118988</v>
      </c>
      <c r="C29" s="187">
        <v>35057.358620574254</v>
      </c>
      <c r="D29" s="187">
        <v>35696.965035856083</v>
      </c>
      <c r="E29" s="187">
        <v>35543.502989878798</v>
      </c>
      <c r="F29" s="187">
        <v>39064.217002601654</v>
      </c>
      <c r="G29" s="187">
        <v>27975.628316420007</v>
      </c>
      <c r="H29" s="187">
        <v>46538.88773534332</v>
      </c>
      <c r="I29" s="187">
        <v>50811.312797354156</v>
      </c>
      <c r="J29" s="187">
        <v>46491.881914690231</v>
      </c>
      <c r="K29" s="187">
        <v>44281.386046913613</v>
      </c>
      <c r="L29" s="187">
        <v>54816.885712112198</v>
      </c>
      <c r="M29" s="55"/>
    </row>
    <row r="30" spans="1:13" ht="12.75" customHeight="1">
      <c r="A30" s="203" t="s">
        <v>7</v>
      </c>
      <c r="B30" s="203"/>
      <c r="C30" s="203"/>
      <c r="D30" s="203"/>
      <c r="E30" s="203"/>
      <c r="F30" s="203"/>
      <c r="G30" s="203"/>
      <c r="H30" s="203"/>
      <c r="I30" s="203"/>
      <c r="J30" s="203"/>
      <c r="K30" s="203"/>
    </row>
    <row r="31" spans="1:13">
      <c r="A31" s="79" t="s">
        <v>269</v>
      </c>
      <c r="B31" s="80"/>
      <c r="C31" s="80"/>
      <c r="D31" s="80"/>
      <c r="E31" s="80"/>
      <c r="F31" s="80"/>
      <c r="G31" s="80"/>
      <c r="H31" s="80"/>
      <c r="I31" s="80"/>
      <c r="J31" s="80"/>
      <c r="K31" s="80"/>
      <c r="L31" s="80"/>
    </row>
    <row r="32" spans="1:13" ht="40.5" customHeight="1">
      <c r="A32" s="65"/>
      <c r="B32" s="66"/>
      <c r="C32" s="66"/>
      <c r="D32" s="66"/>
      <c r="E32" s="66"/>
      <c r="F32" s="66"/>
      <c r="G32" s="66"/>
      <c r="H32" s="66"/>
      <c r="I32" s="66"/>
      <c r="J32" s="66"/>
      <c r="K32" s="66"/>
      <c r="L32" s="66"/>
    </row>
    <row r="33" spans="1:12">
      <c r="A33" s="67"/>
      <c r="B33" s="68"/>
      <c r="C33" s="68"/>
      <c r="D33" s="68"/>
      <c r="E33" s="68"/>
      <c r="F33" s="68"/>
      <c r="G33" s="68"/>
      <c r="H33" s="68"/>
      <c r="I33" s="68"/>
      <c r="J33" s="68"/>
      <c r="K33" s="68"/>
      <c r="L33" s="68"/>
    </row>
    <row r="34" spans="1:12">
      <c r="A34" s="69"/>
      <c r="B34" s="68"/>
      <c r="C34" s="68"/>
      <c r="D34" s="70"/>
      <c r="E34" s="70"/>
      <c r="F34" s="70"/>
      <c r="G34" s="70"/>
      <c r="H34" s="70"/>
      <c r="I34" s="70"/>
      <c r="J34" s="70"/>
      <c r="K34" s="70"/>
      <c r="L34" s="70"/>
    </row>
    <row r="35" spans="1:12">
      <c r="A35" s="71"/>
      <c r="B35" s="68"/>
      <c r="C35" s="68"/>
      <c r="D35" s="68"/>
      <c r="E35" s="68"/>
      <c r="F35" s="68"/>
      <c r="G35" s="68"/>
      <c r="H35" s="68"/>
      <c r="I35" s="68"/>
      <c r="J35" s="68"/>
      <c r="K35" s="68"/>
      <c r="L35" s="68"/>
    </row>
    <row r="36" spans="1:12">
      <c r="A36" s="72"/>
      <c r="B36" s="68"/>
      <c r="C36" s="68"/>
      <c r="D36" s="70"/>
      <c r="E36" s="70"/>
      <c r="F36" s="70"/>
      <c r="G36" s="70"/>
      <c r="H36" s="70"/>
      <c r="I36" s="70"/>
      <c r="J36" s="70"/>
      <c r="K36" s="70"/>
      <c r="L36" s="70"/>
    </row>
    <row r="37" spans="1:12">
      <c r="A37" s="73"/>
      <c r="B37" s="68"/>
      <c r="C37" s="68"/>
      <c r="D37" s="70"/>
      <c r="E37" s="70"/>
      <c r="F37" s="70"/>
      <c r="G37" s="70"/>
      <c r="H37" s="70"/>
      <c r="I37" s="70"/>
      <c r="J37" s="70"/>
      <c r="K37" s="70"/>
      <c r="L37" s="70"/>
    </row>
    <row r="38" spans="1:12">
      <c r="A38" s="72"/>
      <c r="B38" s="68"/>
      <c r="C38" s="68"/>
      <c r="D38" s="70"/>
      <c r="E38" s="70"/>
      <c r="F38" s="70"/>
      <c r="G38" s="70"/>
      <c r="H38" s="70"/>
      <c r="I38" s="70"/>
      <c r="J38" s="70"/>
      <c r="K38" s="70"/>
      <c r="L38" s="70"/>
    </row>
    <row r="39" spans="1:12">
      <c r="A39" s="72"/>
      <c r="B39" s="68"/>
      <c r="C39" s="68"/>
      <c r="D39" s="70"/>
      <c r="E39" s="70"/>
      <c r="F39" s="70"/>
      <c r="G39" s="70"/>
      <c r="H39" s="70"/>
      <c r="I39" s="70"/>
      <c r="J39" s="70"/>
      <c r="K39" s="70"/>
      <c r="L39" s="70"/>
    </row>
    <row r="40" spans="1:12">
      <c r="A40" s="71"/>
      <c r="B40" s="68"/>
      <c r="C40" s="68"/>
      <c r="D40" s="68"/>
      <c r="E40" s="68"/>
      <c r="F40" s="68"/>
      <c r="G40" s="68"/>
      <c r="H40" s="68"/>
      <c r="I40" s="68"/>
      <c r="J40" s="68"/>
      <c r="K40" s="68"/>
      <c r="L40" s="68"/>
    </row>
    <row r="41" spans="1:12">
      <c r="A41" s="73"/>
      <c r="B41" s="68"/>
      <c r="C41" s="68"/>
      <c r="D41" s="70"/>
      <c r="E41" s="70"/>
      <c r="F41" s="70"/>
      <c r="G41" s="70"/>
      <c r="H41" s="70"/>
      <c r="I41" s="70"/>
      <c r="J41" s="70"/>
      <c r="K41" s="70"/>
      <c r="L41" s="70"/>
    </row>
    <row r="42" spans="1:12">
      <c r="A42" s="73"/>
      <c r="B42" s="68"/>
      <c r="C42" s="68"/>
      <c r="D42" s="70"/>
      <c r="E42" s="70"/>
      <c r="F42" s="70"/>
      <c r="G42" s="70"/>
      <c r="H42" s="70"/>
      <c r="I42" s="70"/>
      <c r="J42" s="70"/>
      <c r="K42" s="70"/>
      <c r="L42" s="70"/>
    </row>
    <row r="43" spans="1:12">
      <c r="A43" s="73"/>
      <c r="B43" s="68"/>
      <c r="C43" s="68"/>
      <c r="D43" s="70"/>
      <c r="E43" s="70"/>
      <c r="F43" s="70"/>
      <c r="G43" s="70"/>
      <c r="H43" s="70"/>
      <c r="I43" s="70"/>
      <c r="J43" s="70"/>
      <c r="K43" s="70"/>
      <c r="L43" s="70"/>
    </row>
    <row r="44" spans="1:12">
      <c r="A44" s="73"/>
      <c r="B44" s="68"/>
      <c r="C44" s="68"/>
      <c r="D44" s="70"/>
      <c r="E44" s="70"/>
      <c r="F44" s="70"/>
      <c r="G44" s="70"/>
      <c r="H44" s="70"/>
      <c r="I44" s="70"/>
      <c r="J44" s="70"/>
      <c r="K44" s="70"/>
      <c r="L44" s="70"/>
    </row>
    <row r="45" spans="1:12">
      <c r="A45" s="73"/>
      <c r="B45" s="68"/>
      <c r="C45" s="68"/>
      <c r="D45" s="70"/>
      <c r="E45" s="70"/>
      <c r="F45" s="70"/>
      <c r="G45" s="70"/>
      <c r="H45" s="70"/>
      <c r="I45" s="70"/>
      <c r="J45" s="70"/>
      <c r="K45" s="70"/>
      <c r="L45" s="70"/>
    </row>
    <row r="46" spans="1:12">
      <c r="A46" s="73"/>
      <c r="B46" s="68"/>
      <c r="C46" s="68"/>
      <c r="D46" s="70"/>
      <c r="E46" s="70"/>
      <c r="F46" s="70"/>
      <c r="G46" s="70"/>
      <c r="H46" s="70"/>
      <c r="I46" s="70"/>
      <c r="J46" s="70"/>
      <c r="K46" s="70"/>
      <c r="L46" s="70"/>
    </row>
    <row r="47" spans="1:12">
      <c r="A47" s="73"/>
      <c r="B47" s="68"/>
      <c r="C47" s="68"/>
      <c r="D47" s="70"/>
      <c r="E47" s="70"/>
      <c r="F47" s="70"/>
      <c r="G47" s="70"/>
      <c r="H47" s="70"/>
      <c r="I47" s="70"/>
      <c r="J47" s="70"/>
      <c r="K47" s="70"/>
      <c r="L47" s="70"/>
    </row>
    <row r="48" spans="1:12">
      <c r="A48" s="73"/>
      <c r="B48" s="68"/>
      <c r="C48" s="68"/>
      <c r="D48" s="70"/>
      <c r="E48" s="70"/>
      <c r="F48" s="70"/>
      <c r="G48" s="70"/>
      <c r="H48" s="70"/>
      <c r="I48" s="70"/>
      <c r="J48" s="70"/>
      <c r="K48" s="70"/>
      <c r="L48" s="70"/>
    </row>
    <row r="49" spans="1:12">
      <c r="A49" s="73"/>
      <c r="B49" s="68"/>
      <c r="C49" s="68"/>
      <c r="D49" s="70"/>
      <c r="E49" s="70"/>
      <c r="F49" s="70"/>
      <c r="G49" s="70"/>
      <c r="H49" s="70"/>
      <c r="I49" s="70"/>
      <c r="J49" s="70"/>
      <c r="K49" s="70"/>
      <c r="L49" s="70"/>
    </row>
    <row r="50" spans="1:12">
      <c r="A50" s="73"/>
      <c r="B50" s="68"/>
      <c r="C50" s="68"/>
      <c r="D50" s="70"/>
      <c r="E50" s="70"/>
      <c r="F50" s="70"/>
      <c r="G50" s="70"/>
      <c r="H50" s="70"/>
      <c r="I50" s="70"/>
      <c r="J50" s="70"/>
      <c r="K50" s="70"/>
      <c r="L50" s="70"/>
    </row>
    <row r="51" spans="1:12">
      <c r="A51" s="73"/>
      <c r="B51" s="68"/>
      <c r="C51" s="68"/>
      <c r="D51" s="70"/>
      <c r="E51" s="70"/>
      <c r="F51" s="70"/>
      <c r="G51" s="70"/>
      <c r="H51" s="70"/>
      <c r="I51" s="70"/>
      <c r="J51" s="70"/>
      <c r="K51" s="70"/>
      <c r="L51" s="70"/>
    </row>
    <row r="52" spans="1:12">
      <c r="A52" s="73"/>
      <c r="B52" s="68"/>
      <c r="C52" s="68"/>
      <c r="D52" s="70"/>
      <c r="E52" s="70"/>
      <c r="F52" s="70"/>
      <c r="G52" s="70"/>
      <c r="H52" s="70"/>
      <c r="I52" s="70"/>
      <c r="J52" s="70"/>
      <c r="K52" s="70"/>
      <c r="L52" s="70"/>
    </row>
    <row r="53" spans="1:12">
      <c r="A53" s="73"/>
      <c r="B53" s="68"/>
      <c r="C53" s="68"/>
      <c r="D53" s="70"/>
      <c r="E53" s="70"/>
      <c r="F53" s="70"/>
      <c r="G53" s="70"/>
      <c r="H53" s="70"/>
      <c r="I53" s="70"/>
      <c r="J53" s="70"/>
      <c r="K53" s="70"/>
      <c r="L53" s="70"/>
    </row>
    <row r="54" spans="1:12">
      <c r="A54" s="73"/>
      <c r="B54" s="68"/>
      <c r="C54" s="68"/>
      <c r="D54" s="70"/>
      <c r="E54" s="70"/>
      <c r="F54" s="70"/>
      <c r="G54" s="70"/>
      <c r="H54" s="70"/>
      <c r="I54" s="70"/>
      <c r="J54" s="70"/>
      <c r="K54" s="70"/>
      <c r="L54" s="70"/>
    </row>
    <row r="55" spans="1:12">
      <c r="A55" s="188"/>
      <c r="B55" s="68"/>
      <c r="C55" s="68"/>
      <c r="D55" s="70"/>
      <c r="E55" s="70"/>
      <c r="F55" s="70"/>
      <c r="G55" s="70"/>
      <c r="H55" s="70"/>
      <c r="I55" s="70"/>
      <c r="J55" s="70"/>
      <c r="K55" s="70"/>
      <c r="L55" s="70"/>
    </row>
  </sheetData>
  <mergeCells count="1">
    <mergeCell ref="A30:K30"/>
  </mergeCells>
  <phoneticPr fontId="0" type="noConversion"/>
  <printOptions horizontalCentered="1"/>
  <pageMargins left="0.39370078740157483" right="0.39370078740157483" top="0.70866141732283472" bottom="0.59055118110236227" header="0" footer="0.39370078740157483"/>
  <pageSetup scale="63" orientation="landscape" r:id="rId1"/>
  <headerFooter alignWithMargins="0">
    <oddHeader xml:space="preserve">&amp;C
</oddHeader>
    <oddFooter>&amp;R&amp;"Gotham Medium,Normal"&amp;13 43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5:A36"/>
  <sheetViews>
    <sheetView view="pageBreakPreview" zoomScaleNormal="75" zoomScaleSheetLayoutView="100" workbookViewId="0">
      <selection activeCell="D7" sqref="D7"/>
    </sheetView>
  </sheetViews>
  <sheetFormatPr baseColWidth="10" defaultRowHeight="12.75"/>
  <cols>
    <col min="1" max="10" width="15.7109375" style="97" customWidth="1"/>
    <col min="11" max="11" width="16" style="97" customWidth="1"/>
    <col min="12" max="16384" width="11.42578125" style="97"/>
  </cols>
  <sheetData>
    <row r="5" ht="19.5" customHeight="1"/>
    <row r="9" ht="27" customHeight="1"/>
    <row r="25" ht="9" customHeight="1"/>
    <row r="36" spans="1:1">
      <c r="A36" s="79" t="s">
        <v>30</v>
      </c>
    </row>
  </sheetData>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44</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1"/>
  <sheetViews>
    <sheetView view="pageBreakPreview" zoomScale="75" zoomScaleNormal="100" zoomScaleSheetLayoutView="75" workbookViewId="0">
      <selection activeCell="A21" sqref="A21"/>
    </sheetView>
  </sheetViews>
  <sheetFormatPr baseColWidth="10" defaultRowHeight="12.75"/>
  <cols>
    <col min="1" max="1" width="47.7109375" style="2" customWidth="1"/>
    <col min="2" max="11" width="14.7109375" style="2" customWidth="1"/>
    <col min="12" max="16384" width="11.42578125" style="2"/>
  </cols>
  <sheetData>
    <row r="1" spans="1:11" s="1" customFormat="1" ht="15.75" customHeight="1">
      <c r="A1" s="81" t="s">
        <v>255</v>
      </c>
      <c r="B1" s="81"/>
      <c r="C1" s="81"/>
      <c r="D1" s="81"/>
      <c r="E1" s="81"/>
      <c r="F1" s="81"/>
      <c r="G1" s="59"/>
      <c r="H1" s="59"/>
      <c r="I1" s="59"/>
      <c r="K1" s="59" t="s">
        <v>31</v>
      </c>
    </row>
    <row r="2" spans="1:11" s="1" customFormat="1" ht="15.75" customHeight="1">
      <c r="A2" s="96" t="s">
        <v>73</v>
      </c>
      <c r="B2" s="96"/>
      <c r="C2" s="96"/>
      <c r="D2" s="96"/>
      <c r="E2" s="96"/>
      <c r="F2" s="96"/>
      <c r="G2" s="96"/>
      <c r="H2" s="96"/>
      <c r="I2" s="103"/>
      <c r="J2" s="96"/>
      <c r="K2" s="104"/>
    </row>
    <row r="3" spans="1:11" s="1" customFormat="1" ht="15.75" customHeight="1">
      <c r="A3" s="57" t="s">
        <v>1</v>
      </c>
      <c r="B3" s="56"/>
      <c r="C3" s="56"/>
      <c r="D3" s="56"/>
      <c r="E3" s="56"/>
      <c r="F3" s="56"/>
      <c r="G3" s="56"/>
      <c r="H3" s="56"/>
      <c r="I3" s="56"/>
      <c r="J3" s="56"/>
      <c r="K3" s="56"/>
    </row>
    <row r="4" spans="1:11" ht="15" customHeight="1">
      <c r="A4" s="82"/>
      <c r="B4" s="82"/>
      <c r="C4" s="82"/>
      <c r="D4" s="82"/>
      <c r="E4" s="83"/>
      <c r="F4" s="83"/>
      <c r="G4" s="83"/>
      <c r="H4" s="83"/>
      <c r="I4" s="83"/>
      <c r="J4" s="83"/>
      <c r="K4" s="83"/>
    </row>
    <row r="5" spans="1:11" s="22" customFormat="1" ht="36.950000000000003" customHeight="1">
      <c r="A5" s="63" t="s">
        <v>61</v>
      </c>
      <c r="B5" s="64">
        <v>2004</v>
      </c>
      <c r="C5" s="64">
        <v>2005</v>
      </c>
      <c r="D5" s="64">
        <v>2006</v>
      </c>
      <c r="E5" s="64">
        <v>2007</v>
      </c>
      <c r="F5" s="64">
        <v>2008</v>
      </c>
      <c r="G5" s="64">
        <v>2009</v>
      </c>
      <c r="H5" s="64">
        <v>2010</v>
      </c>
      <c r="I5" s="64">
        <v>2011</v>
      </c>
      <c r="J5" s="64">
        <v>2012</v>
      </c>
      <c r="K5" s="64" t="s">
        <v>70</v>
      </c>
    </row>
    <row r="6" spans="1:11" ht="26.1" customHeight="1">
      <c r="A6" s="65" t="s">
        <v>41</v>
      </c>
      <c r="B6" s="154">
        <f>((CUADRO2.2EC!C6/CUADRO2.2EC!B6)-1)*100</f>
        <v>9.944745705316226</v>
      </c>
      <c r="C6" s="154">
        <f>((CUADRO2.2EC!D6/CUADRO2.2EC!C6)-1)*100</f>
        <v>9.0934775612950602</v>
      </c>
      <c r="D6" s="154">
        <f>((CUADRO2.2EC!E6/CUADRO2.2EC!D6)-1)*100</f>
        <v>9.7262479282580685</v>
      </c>
      <c r="E6" s="154">
        <f>((CUADRO2.2EC!F6/CUADRO2.2EC!E6)-1)*100</f>
        <v>8.992051712251147</v>
      </c>
      <c r="F6" s="154">
        <f>((CUADRO2.2EC!G6/CUADRO2.2EC!F6)-1)*100</f>
        <v>6.6432046552765023</v>
      </c>
      <c r="G6" s="154">
        <f>((CUADRO2.2EC!H6/CUADRO2.2EC!G6)-1)*100</f>
        <v>2.7883530349464225</v>
      </c>
      <c r="H6" s="154">
        <f>((CUADRO2.2EC!I6/CUADRO2.2EC!H6)-1)*100</f>
        <v>11.235172047261921</v>
      </c>
      <c r="I6" s="154">
        <f>((CUADRO2.2EC!J6/CUADRO2.2EC!I6)-1)*100</f>
        <v>7.6219793554175519</v>
      </c>
      <c r="J6" s="154">
        <f>((CUADRO2.2EC!K6/CUADRO2.2EC!J6)-1)*100</f>
        <v>7.3176121963596907</v>
      </c>
      <c r="K6" s="154">
        <f>((CUADRO2.2EC!L6/CUADRO2.2EC!K6)-1)*100</f>
        <v>3.2718257129915829</v>
      </c>
    </row>
    <row r="7" spans="1:11" ht="26.1" customHeight="1">
      <c r="A7" s="67" t="s">
        <v>56</v>
      </c>
      <c r="B7" s="155">
        <f>((CUADRO2.2EC!C7/CUADRO2.2EC!B7)-1)*100</f>
        <v>10.662188547337292</v>
      </c>
      <c r="C7" s="155">
        <f>((CUADRO2.2EC!D7/CUADRO2.2EC!C7)-1)*100</f>
        <v>9.4352296114668111</v>
      </c>
      <c r="D7" s="155">
        <f>((CUADRO2.2EC!E7/CUADRO2.2EC!D7)-1)*100</f>
        <v>10.170530513415788</v>
      </c>
      <c r="E7" s="155">
        <f>((CUADRO2.2EC!F7/CUADRO2.2EC!E7)-1)*100</f>
        <v>8.9559428455397772</v>
      </c>
      <c r="F7" s="155">
        <f>((CUADRO2.2EC!G7/CUADRO2.2EC!F7)-1)*100</f>
        <v>8.0401718535024322</v>
      </c>
      <c r="G7" s="155">
        <f>((CUADRO2.2EC!H7/CUADRO2.2EC!G7)-1)*100</f>
        <v>1.1079743292540689</v>
      </c>
      <c r="H7" s="155">
        <f>((CUADRO2.2EC!I7/CUADRO2.2EC!H7)-1)*100</f>
        <v>11.324544888607257</v>
      </c>
      <c r="I7" s="155">
        <f>((CUADRO2.2EC!J7/CUADRO2.2EC!I7)-1)*100</f>
        <v>8.3097198096845801</v>
      </c>
      <c r="J7" s="155">
        <f>((CUADRO2.2EC!K7/CUADRO2.2EC!J7)-1)*100</f>
        <v>7.7526399015714453</v>
      </c>
      <c r="K7" s="155">
        <f>((CUADRO2.2EC!L7/CUADRO2.2EC!K7)-1)*100</f>
        <v>2.6181967760187108</v>
      </c>
    </row>
    <row r="8" spans="1:11" ht="26.1" customHeight="1">
      <c r="A8" s="69" t="s">
        <v>240</v>
      </c>
      <c r="B8" s="155">
        <f>((CUADRO2.2EC!C8/CUADRO2.2EC!B8)-1)*100</f>
        <v>5.1576935291482995</v>
      </c>
      <c r="C8" s="155">
        <f>((CUADRO2.2EC!D8/CUADRO2.2EC!C8)-1)*100</f>
        <v>5.6030541359340935</v>
      </c>
      <c r="D8" s="155">
        <f>((CUADRO2.2EC!E8/CUADRO2.2EC!D8)-1)*100</f>
        <v>13.744957830885763</v>
      </c>
      <c r="E8" s="155">
        <f>((CUADRO2.2EC!F8/CUADRO2.2EC!E8)-1)*100</f>
        <v>18.388388912932886</v>
      </c>
      <c r="F8" s="155">
        <f>((CUADRO2.2EC!G8/CUADRO2.2EC!F8)-1)*100</f>
        <v>-2.0806029829215755</v>
      </c>
      <c r="G8" s="155">
        <f>((CUADRO2.2EC!H8/CUADRO2.2EC!G8)-1)*100</f>
        <v>-6.55728643527973</v>
      </c>
      <c r="H8" s="155">
        <f>((CUADRO2.2EC!I8/CUADRO2.2EC!H8)-1)*100</f>
        <v>5.8715134467932639</v>
      </c>
      <c r="I8" s="155">
        <f>((CUADRO2.2EC!J8/CUADRO2.2EC!I8)-1)*100</f>
        <v>-8.4145495735470366</v>
      </c>
      <c r="J8" s="155">
        <f>((CUADRO2.2EC!K8/CUADRO2.2EC!J8)-1)*100</f>
        <v>24.751086510467644</v>
      </c>
      <c r="K8" s="155">
        <f>((CUADRO2.2EC!L8/CUADRO2.2EC!K8)-1)*100</f>
        <v>10.23865902616874</v>
      </c>
    </row>
    <row r="9" spans="1:11" s="13" customFormat="1" ht="26.1" customHeight="1">
      <c r="A9" s="71" t="s">
        <v>9</v>
      </c>
      <c r="B9" s="155">
        <f>((CUADRO2.2EC!C9/CUADRO2.2EC!B9)-1)*100</f>
        <v>11.240946471022962</v>
      </c>
      <c r="C9" s="155">
        <f>((CUADRO2.2EC!D9/CUADRO2.2EC!C9)-1)*100</f>
        <v>8.5442060973896616</v>
      </c>
      <c r="D9" s="155">
        <f>((CUADRO2.2EC!E9/CUADRO2.2EC!D9)-1)*100</f>
        <v>9.1035682879888604</v>
      </c>
      <c r="E9" s="155">
        <f>((CUADRO2.2EC!F9/CUADRO2.2EC!E9)-1)*100</f>
        <v>7.8667737671991311</v>
      </c>
      <c r="F9" s="155">
        <f>((CUADRO2.2EC!G9/CUADRO2.2EC!F9)-1)*100</f>
        <v>6.9517774279714395</v>
      </c>
      <c r="G9" s="155">
        <f>((CUADRO2.2EC!H9/CUADRO2.2EC!G9)-1)*100</f>
        <v>0.3153819380967704</v>
      </c>
      <c r="H9" s="155">
        <f>((CUADRO2.2EC!I9/CUADRO2.2EC!H9)-1)*100</f>
        <v>16.834191830287203</v>
      </c>
      <c r="I9" s="155">
        <f>((CUADRO2.2EC!J9/CUADRO2.2EC!I9)-1)*100</f>
        <v>6.9475305263260845</v>
      </c>
      <c r="J9" s="155">
        <f>((CUADRO2.2EC!K9/CUADRO2.2EC!J9)-1)*100</f>
        <v>5.9589701391972838</v>
      </c>
      <c r="K9" s="155">
        <f>((CUADRO2.2EC!L9/CUADRO2.2EC!K9)-1)*100</f>
        <v>-0.89893841387320705</v>
      </c>
    </row>
    <row r="10" spans="1:11" ht="26.1" customHeight="1">
      <c r="A10" s="72" t="s">
        <v>60</v>
      </c>
      <c r="B10" s="155">
        <f>((CUADRO2.2EC!C10/CUADRO2.2EC!B10)-1)*100</f>
        <v>21.414916973151389</v>
      </c>
      <c r="C10" s="155">
        <f>((CUADRO2.2EC!D10/CUADRO2.2EC!C10)-1)*100</f>
        <v>6.4093757305848431</v>
      </c>
      <c r="D10" s="155">
        <f>((CUADRO2.2EC!E10/CUADRO2.2EC!D10)-1)*100</f>
        <v>25.412930883663275</v>
      </c>
      <c r="E10" s="155">
        <f>((CUADRO2.2EC!F10/CUADRO2.2EC!E10)-1)*100</f>
        <v>17.430210974296912</v>
      </c>
      <c r="F10" s="155">
        <f>((CUADRO2.2EC!G10/CUADRO2.2EC!F10)-1)*100</f>
        <v>-12.035317632617248</v>
      </c>
      <c r="G10" s="155">
        <f>((CUADRO2.2EC!H10/CUADRO2.2EC!G10)-1)*100</f>
        <v>9.7303980327106956</v>
      </c>
      <c r="H10" s="155">
        <f>((CUADRO2.2EC!I10/CUADRO2.2EC!H10)-1)*100</f>
        <v>27.191104496408023</v>
      </c>
      <c r="I10" s="155">
        <f>((CUADRO2.2EC!J10/CUADRO2.2EC!I10)-1)*100</f>
        <v>6.5261303995937547</v>
      </c>
      <c r="J10" s="155">
        <f>((CUADRO2.2EC!K10/CUADRO2.2EC!J10)-1)*100</f>
        <v>0.99814531074846613</v>
      </c>
      <c r="K10" s="155">
        <f>((CUADRO2.2EC!L10/CUADRO2.2EC!K10)-1)*100</f>
        <v>-10.947141848418473</v>
      </c>
    </row>
    <row r="11" spans="1:11" ht="26.1" customHeight="1">
      <c r="A11" s="73" t="s">
        <v>42</v>
      </c>
      <c r="B11" s="155">
        <f>((CUADRO2.2EC!C11/CUADRO2.2EC!B11)-1)*100</f>
        <v>3.2535099498649522</v>
      </c>
      <c r="C11" s="155">
        <f>((CUADRO2.2EC!D11/CUADRO2.2EC!C11)-1)*100</f>
        <v>13.232138799542415</v>
      </c>
      <c r="D11" s="155">
        <f>((CUADRO2.2EC!E11/CUADRO2.2EC!D11)-1)*100</f>
        <v>3.1756022796959327</v>
      </c>
      <c r="E11" s="155">
        <f>((CUADRO2.2EC!F11/CUADRO2.2EC!E11)-1)*100</f>
        <v>17.072603484205118</v>
      </c>
      <c r="F11" s="155">
        <f>((CUADRO2.2EC!G11/CUADRO2.2EC!F11)-1)*100</f>
        <v>13.753662736406479</v>
      </c>
      <c r="G11" s="155">
        <f>((CUADRO2.2EC!H11/CUADRO2.2EC!G11)-1)*100</f>
        <v>19.368482263190344</v>
      </c>
      <c r="H11" s="155">
        <f>((CUADRO2.2EC!I11/CUADRO2.2EC!H11)-1)*100</f>
        <v>-2.9312471737661716</v>
      </c>
      <c r="I11" s="155">
        <f>((CUADRO2.2EC!J11/CUADRO2.2EC!I11)-1)*100</f>
        <v>6.8271467395245367</v>
      </c>
      <c r="J11" s="155">
        <f>((CUADRO2.2EC!K11/CUADRO2.2EC!J11)-1)*100</f>
        <v>-9.2215563555634539</v>
      </c>
      <c r="K11" s="155">
        <f>((CUADRO2.2EC!L11/CUADRO2.2EC!K11)-1)*100</f>
        <v>-13.402997134245997</v>
      </c>
    </row>
    <row r="12" spans="1:11" ht="26.1" customHeight="1">
      <c r="A12" s="72" t="s">
        <v>10</v>
      </c>
      <c r="B12" s="155">
        <f>((CUADRO2.2EC!C12/CUADRO2.2EC!B12)-1)*100</f>
        <v>21.139393788800788</v>
      </c>
      <c r="C12" s="155">
        <f>((CUADRO2.2EC!D12/CUADRO2.2EC!C12)-1)*100</f>
        <v>11.89173701642645</v>
      </c>
      <c r="D12" s="155">
        <f>((CUADRO2.2EC!E12/CUADRO2.2EC!D12)-1)*100</f>
        <v>8.9951759431021081</v>
      </c>
      <c r="E12" s="155">
        <f>((CUADRO2.2EC!F12/CUADRO2.2EC!E12)-1)*100</f>
        <v>11.466616318759716</v>
      </c>
      <c r="F12" s="155">
        <f>((CUADRO2.2EC!G12/CUADRO2.2EC!F12)-1)*100</f>
        <v>9.5659729032651732</v>
      </c>
      <c r="G12" s="155">
        <f>((CUADRO2.2EC!H12/CUADRO2.2EC!G12)-1)*100</f>
        <v>-1.4716508306957254</v>
      </c>
      <c r="H12" s="155">
        <f>((CUADRO2.2EC!I12/CUADRO2.2EC!H12)-1)*100</f>
        <v>37.817928534833875</v>
      </c>
      <c r="I12" s="155">
        <f>((CUADRO2.2EC!J12/CUADRO2.2EC!I12)-1)*100</f>
        <v>-0.97353912790530961</v>
      </c>
      <c r="J12" s="155">
        <f>((CUADRO2.2EC!K12/CUADRO2.2EC!J12)-1)*100</f>
        <v>-4.8537400298434008</v>
      </c>
      <c r="K12" s="155">
        <f>((CUADRO2.2EC!L12/CUADRO2.2EC!K12)-1)*100</f>
        <v>-5.1658311466968199</v>
      </c>
    </row>
    <row r="13" spans="1:11" ht="26.1" customHeight="1">
      <c r="A13" s="72" t="s">
        <v>43</v>
      </c>
      <c r="B13" s="155">
        <f>((CUADRO2.2EC!C13/CUADRO2.2EC!B13)-1)*100</f>
        <v>9.1585227293452078</v>
      </c>
      <c r="C13" s="155">
        <f>((CUADRO2.2EC!D13/CUADRO2.2EC!C13)-1)*100</f>
        <v>7.3555133867406086</v>
      </c>
      <c r="D13" s="155">
        <f>((CUADRO2.2EC!E13/CUADRO2.2EC!D13)-1)*100</f>
        <v>9.3752017972269286</v>
      </c>
      <c r="E13" s="155">
        <f>((CUADRO2.2EC!F13/CUADRO2.2EC!E13)-1)*100</f>
        <v>6.2210362107022465</v>
      </c>
      <c r="F13" s="155">
        <f>((CUADRO2.2EC!G13/CUADRO2.2EC!F13)-1)*100</f>
        <v>5.9004189663460771</v>
      </c>
      <c r="G13" s="155">
        <f>((CUADRO2.2EC!H13/CUADRO2.2EC!G13)-1)*100</f>
        <v>-0.46753603618949757</v>
      </c>
      <c r="H13" s="155">
        <f>((CUADRO2.2EC!I13/CUADRO2.2EC!H13)-1)*100</f>
        <v>11.779061654186318</v>
      </c>
      <c r="I13" s="155">
        <f>((CUADRO2.2EC!J13/CUADRO2.2EC!I13)-1)*100</f>
        <v>10.012276984636426</v>
      </c>
      <c r="J13" s="155">
        <f>((CUADRO2.2EC!K13/CUADRO2.2EC!J13)-1)*100</f>
        <v>10.783391755074256</v>
      </c>
      <c r="K13" s="155">
        <f>((CUADRO2.2EC!L13/CUADRO2.2EC!K13)-1)*100</f>
        <v>1.149721583078267</v>
      </c>
    </row>
    <row r="14" spans="1:11" ht="26.1" customHeight="1">
      <c r="A14" s="71" t="s">
        <v>11</v>
      </c>
      <c r="B14" s="155">
        <f>((CUADRO2.2EC!C14/CUADRO2.2EC!B14)-1)*100</f>
        <v>10.4959292731291</v>
      </c>
      <c r="C14" s="155">
        <f>((CUADRO2.2EC!D14/CUADRO2.2EC!C14)-1)*100</f>
        <v>10.024624838080864</v>
      </c>
      <c r="D14" s="155">
        <f>((CUADRO2.2EC!E14/CUADRO2.2EC!D14)-1)*100</f>
        <v>10.660533059740152</v>
      </c>
      <c r="E14" s="155">
        <f>((CUADRO2.2EC!F14/CUADRO2.2EC!E14)-1)*100</f>
        <v>9.2973956684257786</v>
      </c>
      <c r="F14" s="155">
        <f>((CUADRO2.2EC!G14/CUADRO2.2EC!F14)-1)*100</f>
        <v>8.8951454579109459</v>
      </c>
      <c r="G14" s="155">
        <f>((CUADRO2.2EC!H14/CUADRO2.2EC!G14)-1)*100</f>
        <v>1.7098899994139494</v>
      </c>
      <c r="H14" s="155">
        <f>((CUADRO2.2EC!I14/CUADRO2.2EC!H14)-1)*100</f>
        <v>8.63152974840804</v>
      </c>
      <c r="I14" s="155">
        <f>((CUADRO2.2EC!J14/CUADRO2.2EC!I14)-1)*100</f>
        <v>9.4319716724237566</v>
      </c>
      <c r="J14" s="155">
        <f>((CUADRO2.2EC!K14/CUADRO2.2EC!J14)-1)*100</f>
        <v>8.3995714211376526</v>
      </c>
      <c r="K14" s="155">
        <f>((CUADRO2.2EC!L14/CUADRO2.2EC!K14)-1)*100</f>
        <v>4.3026089627613118</v>
      </c>
    </row>
    <row r="15" spans="1:11" ht="26.1" customHeight="1">
      <c r="A15" s="73" t="s">
        <v>44</v>
      </c>
      <c r="B15" s="155">
        <f>((CUADRO2.2EC!C15/CUADRO2.2EC!B15)-1)*100</f>
        <v>14.830273984301122</v>
      </c>
      <c r="C15" s="155">
        <f>((CUADRO2.2EC!D15/CUADRO2.2EC!C15)-1)*100</f>
        <v>11.002792676796291</v>
      </c>
      <c r="D15" s="155">
        <f>((CUADRO2.2EC!E15/CUADRO2.2EC!D15)-1)*100</f>
        <v>11.452719502561525</v>
      </c>
      <c r="E15" s="155">
        <f>((CUADRO2.2EC!F15/CUADRO2.2EC!E15)-1)*100</f>
        <v>10.839024928547335</v>
      </c>
      <c r="F15" s="155">
        <f>((CUADRO2.2EC!G15/CUADRO2.2EC!F15)-1)*100</f>
        <v>10.514537957969194</v>
      </c>
      <c r="G15" s="155">
        <f>((CUADRO2.2EC!H15/CUADRO2.2EC!G15)-1)*100</f>
        <v>-4.9916718934155284</v>
      </c>
      <c r="H15" s="155">
        <f>((CUADRO2.2EC!I15/CUADRO2.2EC!H15)-1)*100</f>
        <v>12.494180678485511</v>
      </c>
      <c r="I15" s="155">
        <f>((CUADRO2.2EC!J15/CUADRO2.2EC!I15)-1)*100</f>
        <v>16.310091376686042</v>
      </c>
      <c r="J15" s="155">
        <f>((CUADRO2.2EC!K15/CUADRO2.2EC!J15)-1)*100</f>
        <v>12.949433298302338</v>
      </c>
      <c r="K15" s="155">
        <f>((CUADRO2.2EC!L15/CUADRO2.2EC!K15)-1)*100</f>
        <v>6.2583950527112853</v>
      </c>
    </row>
    <row r="16" spans="1:11" ht="26.1" customHeight="1">
      <c r="A16" s="73" t="s">
        <v>45</v>
      </c>
      <c r="B16" s="155">
        <f>((CUADRO2.2EC!C16/CUADRO2.2EC!B16)-1)*100</f>
        <v>13.78446865496603</v>
      </c>
      <c r="C16" s="155">
        <f>((CUADRO2.2EC!D16/CUADRO2.2EC!C16)-1)*100</f>
        <v>11.896205453891096</v>
      </c>
      <c r="D16" s="155">
        <f>((CUADRO2.2EC!E16/CUADRO2.2EC!D16)-1)*100</f>
        <v>10.240121127610923</v>
      </c>
      <c r="E16" s="155">
        <f>((CUADRO2.2EC!F16/CUADRO2.2EC!E16)-1)*100</f>
        <v>4.4790842237357298</v>
      </c>
      <c r="F16" s="155">
        <f>((CUADRO2.2EC!G16/CUADRO2.2EC!F16)-1)*100</f>
        <v>2.0981002883986299</v>
      </c>
      <c r="G16" s="155">
        <f>((CUADRO2.2EC!H16/CUADRO2.2EC!G16)-1)*100</f>
        <v>2.3136402055008887</v>
      </c>
      <c r="H16" s="155">
        <f>((CUADRO2.2EC!I16/CUADRO2.2EC!H16)-1)*100</f>
        <v>18.495611082342013</v>
      </c>
      <c r="I16" s="155">
        <f>((CUADRO2.2EC!J16/CUADRO2.2EC!I16)-1)*100</f>
        <v>9.951261616368857</v>
      </c>
      <c r="J16" s="155">
        <f>((CUADRO2.2EC!K16/CUADRO2.2EC!J16)-1)*100</f>
        <v>8.1875843130053028</v>
      </c>
      <c r="K16" s="155">
        <f>((CUADRO2.2EC!L16/CUADRO2.2EC!K16)-1)*100</f>
        <v>2.0479132606500805</v>
      </c>
    </row>
    <row r="17" spans="1:11" ht="26.1" customHeight="1">
      <c r="A17" s="73" t="s">
        <v>48</v>
      </c>
      <c r="B17" s="155">
        <f>((CUADRO2.2EC!C17/CUADRO2.2EC!B17)-1)*100</f>
        <v>21.014502133651103</v>
      </c>
      <c r="C17" s="155">
        <f>((CUADRO2.2EC!D17/CUADRO2.2EC!C17)-1)*100</f>
        <v>17.351122076407677</v>
      </c>
      <c r="D17" s="155">
        <f>((CUADRO2.2EC!E17/CUADRO2.2EC!D17)-1)*100</f>
        <v>7.6665438570374889</v>
      </c>
      <c r="E17" s="155">
        <f>((CUADRO2.2EC!F17/CUADRO2.2EC!E17)-1)*100</f>
        <v>11.865010949659638</v>
      </c>
      <c r="F17" s="155">
        <f>((CUADRO2.2EC!G17/CUADRO2.2EC!F17)-1)*100</f>
        <v>0.8279019394214604</v>
      </c>
      <c r="G17" s="155">
        <f>((CUADRO2.2EC!H17/CUADRO2.2EC!G17)-1)*100</f>
        <v>-1.1227001932416769</v>
      </c>
      <c r="H17" s="155">
        <f>((CUADRO2.2EC!I17/CUADRO2.2EC!H17)-1)*100</f>
        <v>0.20215461311239302</v>
      </c>
      <c r="I17" s="155">
        <f>((CUADRO2.2EC!J17/CUADRO2.2EC!I17)-1)*100</f>
        <v>-1.7508452261006946</v>
      </c>
      <c r="J17" s="155">
        <f>((CUADRO2.2EC!K17/CUADRO2.2EC!J17)-1)*100</f>
        <v>-4.6343490919535268</v>
      </c>
      <c r="K17" s="155">
        <f>((CUADRO2.2EC!L17/CUADRO2.2EC!K17)-1)*100</f>
        <v>-5.129931620925932</v>
      </c>
    </row>
    <row r="18" spans="1:11" ht="26.1" customHeight="1">
      <c r="A18" s="73" t="s">
        <v>46</v>
      </c>
      <c r="B18" s="155">
        <f>((CUADRO2.2EC!C18/CUADRO2.2EC!B18)-1)*100</f>
        <v>18.521049870416185</v>
      </c>
      <c r="C18" s="155">
        <f>((CUADRO2.2EC!D18/CUADRO2.2EC!C18)-1)*100</f>
        <v>26.612207584006462</v>
      </c>
      <c r="D18" s="155">
        <f>((CUADRO2.2EC!E18/CUADRO2.2EC!D18)-1)*100</f>
        <v>8.682272951243819</v>
      </c>
      <c r="E18" s="155">
        <f>((CUADRO2.2EC!F18/CUADRO2.2EC!E18)-1)*100</f>
        <v>19.104864299118862</v>
      </c>
      <c r="F18" s="155">
        <f>((CUADRO2.2EC!G18/CUADRO2.2EC!F18)-1)*100</f>
        <v>11.048612060720476</v>
      </c>
      <c r="G18" s="155">
        <f>((CUADRO2.2EC!H18/CUADRO2.2EC!G18)-1)*100</f>
        <v>12.884659032363777</v>
      </c>
      <c r="H18" s="155">
        <f>((CUADRO2.2EC!I18/CUADRO2.2EC!H18)-1)*100</f>
        <v>-0.72128509641010696</v>
      </c>
      <c r="I18" s="155">
        <f>((CUADRO2.2EC!J18/CUADRO2.2EC!I18)-1)*100</f>
        <v>6.8006693123079165</v>
      </c>
      <c r="J18" s="155">
        <f>((CUADRO2.2EC!K18/CUADRO2.2EC!J18)-1)*100</f>
        <v>6.9596403598821022</v>
      </c>
      <c r="K18" s="155">
        <f>((CUADRO2.2EC!L18/CUADRO2.2EC!K18)-1)*100</f>
        <v>7.7703150681556199</v>
      </c>
    </row>
    <row r="19" spans="1:11" ht="26.1" customHeight="1">
      <c r="A19" s="73" t="s">
        <v>47</v>
      </c>
      <c r="B19" s="155">
        <f>((CUADRO2.2EC!C19/CUADRO2.2EC!B19)-1)*100</f>
        <v>7.4219972764763442</v>
      </c>
      <c r="C19" s="155">
        <f>((CUADRO2.2EC!D19/CUADRO2.2EC!C19)-1)*100</f>
        <v>7.1364587526610235</v>
      </c>
      <c r="D19" s="155">
        <f>((CUADRO2.2EC!E19/CUADRO2.2EC!D19)-1)*100</f>
        <v>9.0415610456272333</v>
      </c>
      <c r="E19" s="155">
        <f>((CUADRO2.2EC!F19/CUADRO2.2EC!E19)-1)*100</f>
        <v>7.4465078794588191</v>
      </c>
      <c r="F19" s="155">
        <f>((CUADRO2.2EC!G19/CUADRO2.2EC!F19)-1)*100</f>
        <v>9.3891736718314753</v>
      </c>
      <c r="G19" s="155">
        <f>((CUADRO2.2EC!H19/CUADRO2.2EC!G19)-1)*100</f>
        <v>4.3186233606122615</v>
      </c>
      <c r="H19" s="155">
        <f>((CUADRO2.2EC!I19/CUADRO2.2EC!H19)-1)*100</f>
        <v>5.8266286163789038</v>
      </c>
      <c r="I19" s="155">
        <f>((CUADRO2.2EC!J19/CUADRO2.2EC!I19)-1)*100</f>
        <v>5.4269940670113259</v>
      </c>
      <c r="J19" s="155">
        <f>((CUADRO2.2EC!K19/CUADRO2.2EC!J19)-1)*100</f>
        <v>4.801048078142367</v>
      </c>
      <c r="K19" s="155">
        <f>((CUADRO2.2EC!L19/CUADRO2.2EC!K19)-1)*100</f>
        <v>5.1708544757957275</v>
      </c>
    </row>
    <row r="20" spans="1:11" ht="26.1" customHeight="1">
      <c r="A20" s="73" t="s">
        <v>49</v>
      </c>
      <c r="B20" s="155">
        <f>((CUADRO2.2EC!C20/CUADRO2.2EC!B20)-1)*100</f>
        <v>3.9906522519025156</v>
      </c>
      <c r="C20" s="155">
        <f>((CUADRO2.2EC!D20/CUADRO2.2EC!C20)-1)*100</f>
        <v>2.9792916283046589</v>
      </c>
      <c r="D20" s="155">
        <f>((CUADRO2.2EC!E20/CUADRO2.2EC!D20)-1)*100</f>
        <v>18.188109694111443</v>
      </c>
      <c r="E20" s="155">
        <f>((CUADRO2.2EC!F20/CUADRO2.2EC!E20)-1)*100</f>
        <v>15.140907384957814</v>
      </c>
      <c r="F20" s="155">
        <f>((CUADRO2.2EC!G20/CUADRO2.2EC!F20)-1)*100</f>
        <v>18.245371622644324</v>
      </c>
      <c r="G20" s="155">
        <f>((CUADRO2.2EC!H20/CUADRO2.2EC!G20)-1)*100</f>
        <v>8.8490851197420497</v>
      </c>
      <c r="H20" s="155">
        <f>((CUADRO2.2EC!I20/CUADRO2.2EC!H20)-1)*100</f>
        <v>8.0529183278501559</v>
      </c>
      <c r="I20" s="155">
        <f>((CUADRO2.2EC!J20/CUADRO2.2EC!I20)-1)*100</f>
        <v>10.003084530674933</v>
      </c>
      <c r="J20" s="155">
        <f>((CUADRO2.2EC!K20/CUADRO2.2EC!J20)-1)*100</f>
        <v>5.0589020775301252</v>
      </c>
      <c r="K20" s="155">
        <f>((CUADRO2.2EC!L20/CUADRO2.2EC!K20)-1)*100</f>
        <v>-7.4044938404341121</v>
      </c>
    </row>
    <row r="21" spans="1:11" ht="26.1" customHeight="1">
      <c r="A21" s="73" t="s">
        <v>275</v>
      </c>
      <c r="B21" s="155">
        <f>((CUADRO2.2EC!C21/CUADRO2.2EC!B21)-1)*100</f>
        <v>16.18412047897273</v>
      </c>
      <c r="C21" s="155">
        <f>((CUADRO2.2EC!D21/CUADRO2.2EC!C21)-1)*100</f>
        <v>9.070813032212822</v>
      </c>
      <c r="D21" s="155">
        <f>((CUADRO2.2EC!E21/CUADRO2.2EC!D21)-1)*100</f>
        <v>8.3489090252127252</v>
      </c>
      <c r="E21" s="155">
        <f>((CUADRO2.2EC!F21/CUADRO2.2EC!E21)-1)*100</f>
        <v>4.8181376849486979</v>
      </c>
      <c r="F21" s="155">
        <f>((CUADRO2.2EC!G21/CUADRO2.2EC!F21)-1)*100</f>
        <v>12.977829941364071</v>
      </c>
      <c r="G21" s="155">
        <f>((CUADRO2.2EC!H21/CUADRO2.2EC!G21)-1)*100</f>
        <v>-5.6266882223888759</v>
      </c>
      <c r="H21" s="155">
        <f>((CUADRO2.2EC!I21/CUADRO2.2EC!H21)-1)*100</f>
        <v>5.6941793062911694</v>
      </c>
      <c r="I21" s="155">
        <f>((CUADRO2.2EC!J21/CUADRO2.2EC!I21)-1)*100</f>
        <v>9.5233826823085899</v>
      </c>
      <c r="J21" s="155">
        <f>((CUADRO2.2EC!K21/CUADRO2.2EC!J21)-1)*100</f>
        <v>7.0990328105061229</v>
      </c>
      <c r="K21" s="155">
        <f>((CUADRO2.2EC!L21/CUADRO2.2EC!K21)-1)*100</f>
        <v>-0.85463297949671668</v>
      </c>
    </row>
    <row r="22" spans="1:11" ht="26.1" customHeight="1">
      <c r="A22" s="73" t="s">
        <v>51</v>
      </c>
      <c r="B22" s="155">
        <f>((CUADRO2.2EC!C22/CUADRO2.2EC!B22)-1)*100</f>
        <v>9.7958879873586646</v>
      </c>
      <c r="C22" s="155">
        <f>((CUADRO2.2EC!D22/CUADRO2.2EC!C22)-1)*100</f>
        <v>9.0164010494954816</v>
      </c>
      <c r="D22" s="155">
        <f>((CUADRO2.2EC!E22/CUADRO2.2EC!D22)-1)*100</f>
        <v>11.913863162323391</v>
      </c>
      <c r="E22" s="155">
        <f>((CUADRO2.2EC!F22/CUADRO2.2EC!E22)-1)*100</f>
        <v>10.663595108128021</v>
      </c>
      <c r="F22" s="155">
        <f>((CUADRO2.2EC!G22/CUADRO2.2EC!F22)-1)*100</f>
        <v>12.082764603997376</v>
      </c>
      <c r="G22" s="155">
        <f>((CUADRO2.2EC!H22/CUADRO2.2EC!G22)-1)*100</f>
        <v>-3.6455360096665612</v>
      </c>
      <c r="H22" s="155">
        <f>((CUADRO2.2EC!I22/CUADRO2.2EC!H22)-1)*100</f>
        <v>5.862199276318969</v>
      </c>
      <c r="I22" s="155">
        <f>((CUADRO2.2EC!J22/CUADRO2.2EC!I22)-1)*100</f>
        <v>12.101486419388685</v>
      </c>
      <c r="J22" s="155">
        <f>((CUADRO2.2EC!K22/CUADRO2.2EC!J22)-1)*100</f>
        <v>10.138009748420673</v>
      </c>
      <c r="K22" s="155">
        <f>((CUADRO2.2EC!L22/CUADRO2.2EC!K22)-1)*100</f>
        <v>5.6400792546761114</v>
      </c>
    </row>
    <row r="23" spans="1:11" ht="26.1" customHeight="1">
      <c r="A23" s="73" t="s">
        <v>52</v>
      </c>
      <c r="B23" s="155">
        <f>((CUADRO2.2EC!C23/CUADRO2.2EC!B23)-1)*100</f>
        <v>8.2946964008154147</v>
      </c>
      <c r="C23" s="155">
        <f>((CUADRO2.2EC!D23/CUADRO2.2EC!C23)-1)*100</f>
        <v>11.725269485354396</v>
      </c>
      <c r="D23" s="155">
        <f>((CUADRO2.2EC!E23/CUADRO2.2EC!D23)-1)*100</f>
        <v>12.383577838154935</v>
      </c>
      <c r="E23" s="155">
        <f>((CUADRO2.2EC!F23/CUADRO2.2EC!E23)-1)*100</f>
        <v>7.4803638427426433</v>
      </c>
      <c r="F23" s="155">
        <f>((CUADRO2.2EC!G23/CUADRO2.2EC!F23)-1)*100</f>
        <v>7.8746498733151871</v>
      </c>
      <c r="G23" s="155">
        <f>((CUADRO2.2EC!H23/CUADRO2.2EC!G23)-1)*100</f>
        <v>4.191578824708686</v>
      </c>
      <c r="H23" s="155">
        <f>((CUADRO2.2EC!I23/CUADRO2.2EC!H23)-1)*100</f>
        <v>8.7271032792489258</v>
      </c>
      <c r="I23" s="155">
        <f>((CUADRO2.2EC!J23/CUADRO2.2EC!I23)-1)*100</f>
        <v>8.4477517126531954</v>
      </c>
      <c r="J23" s="155">
        <f>((CUADRO2.2EC!K23/CUADRO2.2EC!J23)-1)*100</f>
        <v>12.178618078383519</v>
      </c>
      <c r="K23" s="155">
        <f>((CUADRO2.2EC!L23/CUADRO2.2EC!K23)-1)*100</f>
        <v>5.1327034080345779</v>
      </c>
    </row>
    <row r="24" spans="1:11" ht="26.1" customHeight="1">
      <c r="A24" s="73" t="s">
        <v>53</v>
      </c>
      <c r="B24" s="155">
        <f>((CUADRO2.2EC!C24/CUADRO2.2EC!B24)-1)*100</f>
        <v>6.261015477940246</v>
      </c>
      <c r="C24" s="155">
        <f>((CUADRO2.2EC!D24/CUADRO2.2EC!C24)-1)*100</f>
        <v>10.004469422822272</v>
      </c>
      <c r="D24" s="155">
        <f>((CUADRO2.2EC!E24/CUADRO2.2EC!D24)-1)*100</f>
        <v>8.5456366938939432</v>
      </c>
      <c r="E24" s="155">
        <f>((CUADRO2.2EC!F24/CUADRO2.2EC!E24)-1)*100</f>
        <v>8.3742036987620505</v>
      </c>
      <c r="F24" s="155">
        <f>((CUADRO2.2EC!G24/CUADRO2.2EC!F24)-1)*100</f>
        <v>14.812351782509815</v>
      </c>
      <c r="G24" s="155">
        <f>((CUADRO2.2EC!H24/CUADRO2.2EC!G24)-1)*100</f>
        <v>13.582162224489025</v>
      </c>
      <c r="H24" s="155">
        <f>((CUADRO2.2EC!I24/CUADRO2.2EC!H24)-1)*100</f>
        <v>14.234730106289639</v>
      </c>
      <c r="I24" s="155">
        <f>((CUADRO2.2EC!J24/CUADRO2.2EC!I24)-1)*100</f>
        <v>10.80751933584283</v>
      </c>
      <c r="J24" s="155">
        <f>((CUADRO2.2EC!K24/CUADRO2.2EC!J24)-1)*100</f>
        <v>9.4491458294934318</v>
      </c>
      <c r="K24" s="155">
        <f>((CUADRO2.2EC!L24/CUADRO2.2EC!K24)-1)*100</f>
        <v>-2.7238959579934385</v>
      </c>
    </row>
    <row r="25" spans="1:11" ht="26.1" customHeight="1">
      <c r="A25" s="73" t="s">
        <v>54</v>
      </c>
      <c r="B25" s="155">
        <f>((CUADRO2.2EC!C25/CUADRO2.2EC!B25)-1)*100</f>
        <v>7.0180381711484774</v>
      </c>
      <c r="C25" s="155">
        <f>((CUADRO2.2EC!D25/CUADRO2.2EC!C25)-1)*100</f>
        <v>5.6298677751699611</v>
      </c>
      <c r="D25" s="155">
        <f>((CUADRO2.2EC!E25/CUADRO2.2EC!D25)-1)*100</f>
        <v>13.864502697800996</v>
      </c>
      <c r="E25" s="155">
        <f>((CUADRO2.2EC!F25/CUADRO2.2EC!E25)-1)*100</f>
        <v>10.378966946952373</v>
      </c>
      <c r="F25" s="155">
        <f>((CUADRO2.2EC!G25/CUADRO2.2EC!F25)-1)*100</f>
        <v>5.7143261868842332</v>
      </c>
      <c r="G25" s="155">
        <f>((CUADRO2.2EC!H25/CUADRO2.2EC!G25)-1)*100</f>
        <v>0.86055245824898652</v>
      </c>
      <c r="H25" s="155">
        <f>((CUADRO2.2EC!I25/CUADRO2.2EC!H25)-1)*100</f>
        <v>11.906905306729087</v>
      </c>
      <c r="I25" s="155">
        <f>((CUADRO2.2EC!J25/CUADRO2.2EC!I25)-1)*100</f>
        <v>1.6460785335936201</v>
      </c>
      <c r="J25" s="155">
        <f>((CUADRO2.2EC!K25/CUADRO2.2EC!J25)-1)*100</f>
        <v>4.074515583958882</v>
      </c>
      <c r="K25" s="155">
        <f>((CUADRO2.2EC!L25/CUADRO2.2EC!K25)-1)*100</f>
        <v>7.8768711123312185</v>
      </c>
    </row>
    <row r="26" spans="1:11" ht="26.1" customHeight="1">
      <c r="A26" s="73" t="s">
        <v>55</v>
      </c>
      <c r="B26" s="155">
        <f>((CUADRO2.2EC!C26/CUADRO2.2EC!B26)-1)*100</f>
        <v>2.836190883024936</v>
      </c>
      <c r="C26" s="155">
        <f>((CUADRO2.2EC!D26/CUADRO2.2EC!C26)-1)*100</f>
        <v>1.7991589829121857</v>
      </c>
      <c r="D26" s="155">
        <f>((CUADRO2.2EC!E26/CUADRO2.2EC!D26)-1)*100</f>
        <v>16.807466292617846</v>
      </c>
      <c r="E26" s="155">
        <f>((CUADRO2.2EC!F26/CUADRO2.2EC!E26)-1)*100</f>
        <v>18.567307588928685</v>
      </c>
      <c r="F26" s="155">
        <f>((CUADRO2.2EC!G26/CUADRO2.2EC!F26)-1)*100</f>
        <v>4.6410475986334854</v>
      </c>
      <c r="G26" s="155">
        <f>((CUADRO2.2EC!H26/CUADRO2.2EC!G26)-1)*100</f>
        <v>-8.8402120645685862</v>
      </c>
      <c r="H26" s="155">
        <f>((CUADRO2.2EC!I26/CUADRO2.2EC!H26)-1)*100</f>
        <v>0.77327214624005602</v>
      </c>
      <c r="I26" s="155">
        <f>((CUADRO2.2EC!J26/CUADRO2.2EC!I26)-1)*100</f>
        <v>13.898079012431319</v>
      </c>
      <c r="J26" s="155">
        <f>((CUADRO2.2EC!K26/CUADRO2.2EC!J26)-1)*100</f>
        <v>3.2702500026916326</v>
      </c>
      <c r="K26" s="155">
        <f>((CUADRO2.2EC!L26/CUADRO2.2EC!K26)-1)*100</f>
        <v>5.0451076050972432E-2</v>
      </c>
    </row>
    <row r="27" spans="1:11" ht="26.1" customHeight="1">
      <c r="A27" s="73" t="s">
        <v>62</v>
      </c>
      <c r="B27" s="155">
        <f>((CUADRO2.2EC!C27/CUADRO2.2EC!B27)-1)*100</f>
        <v>3.3396867369181127</v>
      </c>
      <c r="C27" s="155">
        <f>((CUADRO2.2EC!D27/CUADRO2.2EC!C27)-1)*100</f>
        <v>12.395527812382934</v>
      </c>
      <c r="D27" s="155">
        <f>((CUADRO2.2EC!E27/CUADRO2.2EC!D27)-1)*100</f>
        <v>14.428334708603231</v>
      </c>
      <c r="E27" s="155">
        <f>((CUADRO2.2EC!F27/CUADRO2.2EC!E27)-1)*100</f>
        <v>4.4692611741800059</v>
      </c>
      <c r="F27" s="155">
        <f>((CUADRO2.2EC!G27/CUADRO2.2EC!F27)-1)*100</f>
        <v>5.9010783408049772</v>
      </c>
      <c r="G27" s="155">
        <f>((CUADRO2.2EC!H27/CUADRO2.2EC!G27)-1)*100</f>
        <v>6.2792197540532779</v>
      </c>
      <c r="H27" s="155">
        <f>((CUADRO2.2EC!I27/CUADRO2.2EC!H27)-1)*100</f>
        <v>5.924528098458115</v>
      </c>
      <c r="I27" s="155">
        <f>((CUADRO2.2EC!J27/CUADRO2.2EC!I27)-1)*100</f>
        <v>8.715498278766276</v>
      </c>
      <c r="J27" s="155">
        <f>((CUADRO2.2EC!K27/CUADRO2.2EC!J27)-1)*100</f>
        <v>7.3991758937433261</v>
      </c>
      <c r="K27" s="155">
        <f>((CUADRO2.2EC!L27/CUADRO2.2EC!K27)-1)*100</f>
        <v>1.7189241201818639</v>
      </c>
    </row>
    <row r="28" spans="1:11" ht="26.1" customHeight="1">
      <c r="A28" s="73" t="s">
        <v>63</v>
      </c>
      <c r="B28" s="155">
        <f>((CUADRO2.2EC!C28/CUADRO2.2EC!B28)-1)*100</f>
        <v>11.116656142265601</v>
      </c>
      <c r="C28" s="155">
        <f>((CUADRO2.2EC!D28/CUADRO2.2EC!C28)-1)*100</f>
        <v>9.0121205157146953</v>
      </c>
      <c r="D28" s="155">
        <f>((CUADRO2.2EC!E28/CUADRO2.2EC!D28)-1)*100</f>
        <v>10.780321406481352</v>
      </c>
      <c r="E28" s="155">
        <f>((CUADRO2.2EC!F28/CUADRO2.2EC!E28)-1)*100</f>
        <v>12.78149361542078</v>
      </c>
      <c r="F28" s="155">
        <f>((CUADRO2.2EC!G28/CUADRO2.2EC!F28)-1)*100</f>
        <v>9.7941107010139703</v>
      </c>
      <c r="G28" s="155">
        <f>((CUADRO2.2EC!H28/CUADRO2.2EC!G28)-1)*100</f>
        <v>6.3970159873421917</v>
      </c>
      <c r="H28" s="155">
        <f>((CUADRO2.2EC!I28/CUADRO2.2EC!H28)-1)*100</f>
        <v>7.7237546414224534</v>
      </c>
      <c r="I28" s="155">
        <f>((CUADRO2.2EC!J28/CUADRO2.2EC!I28)-1)*100</f>
        <v>4.8875030274068365</v>
      </c>
      <c r="J28" s="155">
        <f>((CUADRO2.2EC!K28/CUADRO2.2EC!J28)-1)*100</f>
        <v>9.4807786355157084</v>
      </c>
      <c r="K28" s="155">
        <f>((CUADRO2.2EC!L28/CUADRO2.2EC!K28)-1)*100</f>
        <v>4.9439983203766635</v>
      </c>
    </row>
    <row r="29" spans="1:11" ht="26.1" customHeight="1">
      <c r="A29" s="75" t="s">
        <v>58</v>
      </c>
      <c r="B29" s="160">
        <f>((CUADRO2.2EC!C29/CUADRO2.2EC!B29)-1)*100</f>
        <v>-3.3789465256180096</v>
      </c>
      <c r="C29" s="160">
        <f>((CUADRO2.2EC!D29/CUADRO2.2EC!C29)-1)*100</f>
        <v>1.8244569484092921</v>
      </c>
      <c r="D29" s="160">
        <f>((CUADRO2.2EC!E29/CUADRO2.2EC!D29)-1)*100</f>
        <v>-0.42990222228455055</v>
      </c>
      <c r="E29" s="160">
        <f>((CUADRO2.2EC!F29/CUADRO2.2EC!E29)-1)*100</f>
        <v>9.9053658659513655</v>
      </c>
      <c r="F29" s="160">
        <f>((CUADRO2.2EC!G29/CUADRO2.2EC!F29)-1)*100</f>
        <v>-28.385539342675557</v>
      </c>
      <c r="G29" s="160">
        <f>((CUADRO2.2EC!H29/CUADRO2.2EC!G29)-1)*100</f>
        <v>66.355111702809538</v>
      </c>
      <c r="H29" s="160">
        <f>((CUADRO2.2EC!I29/CUADRO2.2EC!H29)-1)*100</f>
        <v>9.180333415588283</v>
      </c>
      <c r="I29" s="160">
        <f>((CUADRO2.2EC!J29/CUADRO2.2EC!I29)-1)*100</f>
        <v>-8.5009236031564299</v>
      </c>
      <c r="J29" s="160">
        <f>((CUADRO2.2EC!K29/CUADRO2.2EC!J29)-1)*100</f>
        <v>-4.7545846215318761</v>
      </c>
      <c r="K29" s="163">
        <f>((CUADRO2.2EC!L29/CUADRO2.2EC!K29)-1)*100</f>
        <v>23.792163267059486</v>
      </c>
    </row>
    <row r="30" spans="1:11">
      <c r="A30" s="203" t="s">
        <v>7</v>
      </c>
      <c r="B30" s="203"/>
      <c r="C30" s="203"/>
      <c r="D30" s="203"/>
      <c r="E30" s="203"/>
      <c r="F30" s="203"/>
      <c r="G30" s="203"/>
      <c r="H30" s="203"/>
      <c r="I30" s="203"/>
      <c r="J30" s="203"/>
    </row>
    <row r="31" spans="1:11">
      <c r="A31" s="78" t="s">
        <v>262</v>
      </c>
      <c r="B31" s="3"/>
      <c r="C31" s="3"/>
      <c r="D31" s="3"/>
      <c r="E31" s="3"/>
      <c r="F31" s="3"/>
      <c r="G31" s="3"/>
      <c r="H31" s="3"/>
      <c r="I31" s="3"/>
      <c r="J31" s="3"/>
      <c r="K31" s="3"/>
    </row>
  </sheetData>
  <mergeCells count="1">
    <mergeCell ref="A30:J30"/>
  </mergeCells>
  <phoneticPr fontId="0" type="noConversion"/>
  <printOptions horizontalCentered="1"/>
  <pageMargins left="0.39370078740157483" right="0.39370078740157483" top="0.70866141732283472" bottom="0.59055118110236227" header="0" footer="0.39370078740157483"/>
  <pageSetup scale="65" orientation="landscape" r:id="rId1"/>
  <headerFooter alignWithMargins="0">
    <oddHeader xml:space="preserve">&amp;C
</oddHeader>
    <oddFooter>&amp;R&amp;"Gotham Medium,Normal"&amp;13 45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8"/>
  <sheetViews>
    <sheetView view="pageBreakPreview" zoomScaleNormal="75" zoomScaleSheetLayoutView="100" workbookViewId="0">
      <selection sqref="A1:J1"/>
    </sheetView>
  </sheetViews>
  <sheetFormatPr baseColWidth="10" defaultRowHeight="12.75"/>
  <cols>
    <col min="1" max="11" width="15.7109375" customWidth="1"/>
  </cols>
  <sheetData>
    <row r="1" spans="1:11" ht="65.25" customHeight="1">
      <c r="A1" s="205" t="s">
        <v>263</v>
      </c>
      <c r="B1" s="205"/>
      <c r="C1" s="205"/>
      <c r="D1" s="205"/>
      <c r="E1" s="205"/>
      <c r="F1" s="205"/>
      <c r="G1" s="205"/>
      <c r="H1" s="205"/>
      <c r="I1" s="205"/>
      <c r="J1" s="205"/>
      <c r="K1" s="51"/>
    </row>
    <row r="2" spans="1:11" ht="9.75" customHeight="1"/>
    <row r="36" spans="1:1">
      <c r="A36" s="23"/>
    </row>
    <row r="38" spans="1:1">
      <c r="A38" s="87" t="s">
        <v>32</v>
      </c>
    </row>
  </sheetData>
  <mergeCells count="1">
    <mergeCell ref="A1:J1"/>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46</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N36"/>
  <sheetViews>
    <sheetView view="pageBreakPreview" topLeftCell="A4" zoomScale="75" zoomScaleNormal="100" zoomScaleSheetLayoutView="75" workbookViewId="0">
      <selection activeCell="A21" sqref="A21"/>
    </sheetView>
  </sheetViews>
  <sheetFormatPr baseColWidth="10" defaultRowHeight="12.75"/>
  <cols>
    <col min="1" max="1" width="47.7109375" style="2" customWidth="1"/>
    <col min="2" max="12" width="14.7109375" style="2" customWidth="1"/>
    <col min="13" max="13" width="13.140625" style="2" bestFit="1" customWidth="1"/>
    <col min="14" max="16384" width="11.42578125" style="2"/>
  </cols>
  <sheetData>
    <row r="1" spans="1:14" s="1" customFormat="1" ht="15.75" customHeight="1">
      <c r="A1" s="202" t="s">
        <v>255</v>
      </c>
      <c r="B1" s="202"/>
      <c r="C1" s="202"/>
      <c r="D1" s="202"/>
      <c r="E1" s="202"/>
      <c r="F1" s="202"/>
      <c r="G1" s="202"/>
      <c r="H1" s="96"/>
      <c r="I1" s="96"/>
      <c r="J1" s="59"/>
      <c r="L1" s="59" t="s">
        <v>33</v>
      </c>
    </row>
    <row r="2" spans="1:14" s="1" customFormat="1" ht="15.75" customHeight="1">
      <c r="A2" s="96" t="s">
        <v>72</v>
      </c>
      <c r="B2" s="96"/>
      <c r="C2" s="96"/>
      <c r="D2" s="96"/>
      <c r="E2" s="96"/>
      <c r="F2" s="96"/>
      <c r="G2" s="96"/>
      <c r="H2" s="96"/>
      <c r="I2" s="96"/>
      <c r="J2" s="103"/>
      <c r="K2" s="96"/>
      <c r="L2" s="104"/>
    </row>
    <row r="3" spans="1:14" s="1" customFormat="1" ht="15.75" customHeight="1">
      <c r="A3" s="57" t="s">
        <v>3</v>
      </c>
      <c r="B3" s="56"/>
      <c r="C3" s="60"/>
      <c r="D3" s="60"/>
      <c r="E3" s="60"/>
      <c r="F3" s="60"/>
      <c r="G3" s="60"/>
      <c r="H3" s="60"/>
      <c r="I3" s="60"/>
      <c r="J3" s="56"/>
      <c r="K3" s="56"/>
      <c r="L3" s="56"/>
    </row>
    <row r="4" spans="1:14" ht="15" customHeight="1">
      <c r="A4" s="61"/>
      <c r="B4" s="62"/>
      <c r="C4" s="60"/>
      <c r="D4" s="60"/>
      <c r="E4" s="60"/>
      <c r="F4" s="60"/>
      <c r="G4" s="60"/>
      <c r="H4" s="60"/>
      <c r="I4" s="60"/>
      <c r="J4" s="62"/>
      <c r="K4" s="62"/>
      <c r="L4" s="62"/>
    </row>
    <row r="5" spans="1:14" s="4" customFormat="1" ht="36.950000000000003" customHeight="1">
      <c r="A5" s="63" t="s">
        <v>61</v>
      </c>
      <c r="B5" s="64">
        <v>2003</v>
      </c>
      <c r="C5" s="64">
        <v>2004</v>
      </c>
      <c r="D5" s="64">
        <v>2005</v>
      </c>
      <c r="E5" s="64">
        <v>2006</v>
      </c>
      <c r="F5" s="64">
        <v>2007</v>
      </c>
      <c r="G5" s="64">
        <v>2008</v>
      </c>
      <c r="H5" s="64">
        <v>2009</v>
      </c>
      <c r="I5" s="64">
        <v>2010</v>
      </c>
      <c r="J5" s="64">
        <v>2011</v>
      </c>
      <c r="K5" s="64">
        <v>2012</v>
      </c>
      <c r="L5" s="64" t="s">
        <v>70</v>
      </c>
    </row>
    <row r="6" spans="1:14" s="8" customFormat="1" ht="26.1" customHeight="1">
      <c r="A6" s="65" t="s">
        <v>41</v>
      </c>
      <c r="B6" s="66">
        <f t="shared" ref="B6:K6" si="0">B7+B29</f>
        <v>99.999999999999986</v>
      </c>
      <c r="C6" s="66">
        <f t="shared" si="0"/>
        <v>100</v>
      </c>
      <c r="D6" s="66">
        <f t="shared" si="0"/>
        <v>100</v>
      </c>
      <c r="E6" s="66">
        <f t="shared" si="0"/>
        <v>100</v>
      </c>
      <c r="F6" s="66">
        <f t="shared" si="0"/>
        <v>100.00000000000001</v>
      </c>
      <c r="G6" s="66">
        <f t="shared" si="0"/>
        <v>99.999999999999986</v>
      </c>
      <c r="H6" s="66">
        <f t="shared" si="0"/>
        <v>100.00000000000001</v>
      </c>
      <c r="I6" s="66">
        <f t="shared" si="0"/>
        <v>100</v>
      </c>
      <c r="J6" s="66">
        <f t="shared" si="0"/>
        <v>100</v>
      </c>
      <c r="K6" s="66">
        <f t="shared" si="0"/>
        <v>100</v>
      </c>
      <c r="L6" s="70">
        <f>(CUADRO2.2EC!L6/CUADRO2.2EC!L$6)*100</f>
        <v>100</v>
      </c>
    </row>
    <row r="7" spans="1:14" s="8" customFormat="1" ht="26.1" customHeight="1">
      <c r="A7" s="67" t="s">
        <v>56</v>
      </c>
      <c r="B7" s="68">
        <f>B8+B9+B14</f>
        <v>94.890421334932256</v>
      </c>
      <c r="C7" s="68">
        <f t="shared" ref="C7:L7" si="1">C8+C9+C14</f>
        <v>95.509627401819543</v>
      </c>
      <c r="D7" s="68">
        <f t="shared" si="1"/>
        <v>95.808825958006111</v>
      </c>
      <c r="E7" s="68">
        <f t="shared" si="1"/>
        <v>96.196756773843148</v>
      </c>
      <c r="F7" s="68">
        <f t="shared" si="1"/>
        <v>96.164886964863115</v>
      </c>
      <c r="G7" s="68">
        <f t="shared" si="1"/>
        <v>97.42459397709392</v>
      </c>
      <c r="H7" s="68">
        <f t="shared" si="1"/>
        <v>95.831901728448102</v>
      </c>
      <c r="I7" s="68">
        <f t="shared" si="1"/>
        <v>95.908898681762082</v>
      </c>
      <c r="J7" s="68">
        <f t="shared" si="1"/>
        <v>96.521788631776957</v>
      </c>
      <c r="K7" s="68">
        <f t="shared" si="1"/>
        <v>96.913053880342005</v>
      </c>
      <c r="L7" s="68">
        <f t="shared" si="1"/>
        <v>96.29967093732472</v>
      </c>
    </row>
    <row r="8" spans="1:14" s="8" customFormat="1" ht="26.1" customHeight="1">
      <c r="A8" s="69" t="s">
        <v>240</v>
      </c>
      <c r="B8" s="68">
        <f>(CUADRO2.2EC!B8/CUADRO2.2EC!B$6)*100</f>
        <v>1.6424701103407113</v>
      </c>
      <c r="C8" s="68">
        <f>(CUADRO2.2EC!C8/CUADRO2.2EC!C$6)*100</f>
        <v>1.5709560960460098</v>
      </c>
      <c r="D8" s="68">
        <f>(CUADRO2.2EC!D8/CUADRO2.2EC!D$6)*100</f>
        <v>1.5206936781597364</v>
      </c>
      <c r="E8" s="68">
        <f>(CUADRO2.2EC!E8/CUADRO2.2EC!E$6)*100</f>
        <v>1.5763888910980257</v>
      </c>
      <c r="F8" s="68">
        <f>(CUADRO2.2EC!F8/CUADRO2.2EC!F$6)*100</f>
        <v>1.712291292671964</v>
      </c>
      <c r="G8" s="68">
        <f>(CUADRO2.2EC!G8/CUADRO2.2EC!G$6)*100</f>
        <v>1.5722195468338889</v>
      </c>
      <c r="H8" s="68">
        <f>(CUADRO2.2EC!H8/CUADRO2.2EC!H$6)*100</f>
        <v>1.4292714732544209</v>
      </c>
      <c r="I8" s="68">
        <f>(CUADRO2.2EC!I8/CUADRO2.2EC!I$6)*100</f>
        <v>1.3603533056566004</v>
      </c>
      <c r="J8" s="68">
        <f>(CUADRO2.2EC!J8/CUADRO2.2EC!J$6)*100</f>
        <v>1.1576498683993248</v>
      </c>
      <c r="K8" s="68">
        <f>(CUADRO2.2EC!K8/CUADRO2.2EC!K$6)*100</f>
        <v>1.345707157714924</v>
      </c>
      <c r="L8" s="68">
        <f>(CUADRO2.2EC!L8/CUADRO2.2EC!L$6)*100</f>
        <v>1.4364900734949233</v>
      </c>
      <c r="M8" s="106" t="s">
        <v>79</v>
      </c>
    </row>
    <row r="9" spans="1:14" s="8" customFormat="1" ht="26.1" customHeight="1">
      <c r="A9" s="71" t="s">
        <v>9</v>
      </c>
      <c r="B9" s="68">
        <f>(CUADRO2.2EC!B9/CUADRO2.2EC!B$6)*100</f>
        <v>32.944615642809538</v>
      </c>
      <c r="C9" s="68">
        <f>(CUADRO2.2EC!C9/CUADRO2.2EC!C$6)*100</f>
        <v>33.333018342258043</v>
      </c>
      <c r="D9" s="68">
        <f>(CUADRO2.2EC!D9/CUADRO2.2EC!D$6)*100</f>
        <v>33.165190932310914</v>
      </c>
      <c r="E9" s="68">
        <f>(CUADRO2.2EC!E9/CUADRO2.2EC!E$6)*100</f>
        <v>32.97698355669106</v>
      </c>
      <c r="F9" s="68">
        <f>(CUADRO2.2EC!F9/CUADRO2.2EC!F$6)*100</f>
        <v>32.636515864710574</v>
      </c>
      <c r="G9" s="68">
        <f>(CUADRO2.2EC!G9/CUADRO2.2EC!G$6)*100</f>
        <v>32.730949825355601</v>
      </c>
      <c r="H9" s="68">
        <f>(CUADRO2.2EC!H9/CUADRO2.2EC!H$6)*100</f>
        <v>31.943480326131102</v>
      </c>
      <c r="I9" s="68">
        <f>(CUADRO2.2EC!I9/CUADRO2.2EC!I$6)*100</f>
        <v>33.551354661136365</v>
      </c>
      <c r="J9" s="68">
        <f>(CUADRO2.2EC!J9/CUADRO2.2EC!J$6)*100</f>
        <v>33.341093969025259</v>
      </c>
      <c r="K9" s="68">
        <f>(CUADRO2.2EC!K9/CUADRO2.2EC!K$6)*100</f>
        <v>32.918995381747358</v>
      </c>
      <c r="L9" s="68">
        <f>(CUADRO2.2EC!L9/CUADRO2.2EC!L$6)*100</f>
        <v>31.589519853618413</v>
      </c>
    </row>
    <row r="10" spans="1:14" s="8" customFormat="1" ht="26.1" customHeight="1">
      <c r="A10" s="72" t="s">
        <v>60</v>
      </c>
      <c r="B10" s="160">
        <f>(CUADRO2.2EC!B10/CUADRO2.2EC!B$6)*100</f>
        <v>0.16074223165530113</v>
      </c>
      <c r="C10" s="160">
        <f>(CUADRO2.2EC!C10/CUADRO2.2EC!C$6)*100</f>
        <v>0.17751193643048066</v>
      </c>
      <c r="D10" s="160">
        <f>(CUADRO2.2EC!D10/CUADRO2.2EC!D$6)*100</f>
        <v>0.17314448821820541</v>
      </c>
      <c r="E10" s="160">
        <f>(CUADRO2.2EC!E10/CUADRO2.2EC!E$6)*100</f>
        <v>0.19789756912124254</v>
      </c>
      <c r="F10" s="160">
        <f>(CUADRO2.2EC!F10/CUADRO2.2EC!F$6)*100</f>
        <v>0.21321878915135459</v>
      </c>
      <c r="G10" s="160">
        <f>(CUADRO2.2EC!G10/CUADRO2.2EC!G$6)*100</f>
        <v>0.17587358822425322</v>
      </c>
      <c r="H10" s="160">
        <f>(CUADRO2.2EC!H10/CUADRO2.2EC!H$6)*100</f>
        <v>0.18775161065891505</v>
      </c>
      <c r="I10" s="160">
        <f>(CUADRO2.2EC!I10/CUADRO2.2EC!I$6)*100</f>
        <v>0.21468330826638748</v>
      </c>
      <c r="J10" s="160">
        <f>(CUADRO2.2EC!J10/CUADRO2.2EC!J$6)*100</f>
        <v>0.21249731911616396</v>
      </c>
      <c r="K10" s="160">
        <f>(CUADRO2.2EC!K10/CUADRO2.2EC!K$6)*100</f>
        <v>0.19998427727752613</v>
      </c>
      <c r="L10" s="160">
        <f>(CUADRO2.2EC!L10/CUADRO2.2EC!L$6)*100</f>
        <v>0.17244946871024175</v>
      </c>
    </row>
    <row r="11" spans="1:14" s="8" customFormat="1" ht="26.1" customHeight="1">
      <c r="A11" s="73" t="s">
        <v>42</v>
      </c>
      <c r="B11" s="68">
        <f>(CUADRO2.2EC!B11/CUADRO2.2EC!B$6)*100</f>
        <v>1.5023682178096152</v>
      </c>
      <c r="C11" s="68">
        <f>(CUADRO2.2EC!C11/CUADRO2.2EC!C$6)*100</f>
        <v>1.4109341081359665</v>
      </c>
      <c r="D11" s="68">
        <f>(CUADRO2.2EC!D11/CUADRO2.2EC!D$6)*100</f>
        <v>1.4644604823390668</v>
      </c>
      <c r="E11" s="68">
        <f>(CUADRO2.2EC!E11/CUADRO2.2EC!E$6)*100</f>
        <v>1.3770323430628757</v>
      </c>
      <c r="F11" s="68">
        <f>(CUADRO2.2EC!F11/CUADRO2.2EC!F$6)*100</f>
        <v>1.4791240182352214</v>
      </c>
      <c r="G11" s="68">
        <f>(CUADRO2.2EC!G11/CUADRO2.2EC!G$6)*100</f>
        <v>1.5777449229843896</v>
      </c>
      <c r="H11" s="68">
        <f>(CUADRO2.2EC!H11/CUADRO2.2EC!H$6)*100</f>
        <v>1.8322408258751892</v>
      </c>
      <c r="I11" s="68">
        <f>(CUADRO2.2EC!I11/CUADRO2.2EC!I$6)*100</f>
        <v>1.5988947431972904</v>
      </c>
      <c r="J11" s="68">
        <f>(CUADRO2.2EC!J11/CUADRO2.2EC!J$6)*100</f>
        <v>1.587086247396668</v>
      </c>
      <c r="K11" s="68">
        <f>(CUADRO2.2EC!K11/CUADRO2.2EC!K$6)*100</f>
        <v>1.3424937111398554</v>
      </c>
      <c r="L11" s="68">
        <f>(CUADRO2.2EC!L11/CUADRO2.2EC!L$6)*100</f>
        <v>1.1257274764748331</v>
      </c>
    </row>
    <row r="12" spans="1:14" s="8" customFormat="1" ht="26.1" customHeight="1">
      <c r="A12" s="72" t="s">
        <v>10</v>
      </c>
      <c r="B12" s="68">
        <f>(CUADRO2.2EC!B12/CUADRO2.2EC!B$6)*100</f>
        <v>6.3022156538691476</v>
      </c>
      <c r="C12" s="68">
        <f>(CUADRO2.2EC!C12/CUADRO2.2EC!C$6)*100</f>
        <v>6.9439114978923815</v>
      </c>
      <c r="D12" s="68">
        <f>(CUADRO2.2EC!D12/CUADRO2.2EC!D$6)*100</f>
        <v>7.1220235760746489</v>
      </c>
      <c r="E12" s="68">
        <f>(CUADRO2.2EC!E12/CUADRO2.2EC!E$6)*100</f>
        <v>7.0745717401429875</v>
      </c>
      <c r="F12" s="68">
        <f>(CUADRO2.2EC!F12/CUADRO2.2EC!F$6)*100</f>
        <v>7.2351934052950675</v>
      </c>
      <c r="G12" s="68">
        <f>(CUADRO2.2EC!G12/CUADRO2.2EC!G$6)*100</f>
        <v>7.4334882110579894</v>
      </c>
      <c r="H12" s="68">
        <f>(CUADRO2.2EC!H12/CUADRO2.2EC!H$6)*100</f>
        <v>7.1254115897354735</v>
      </c>
      <c r="I12" s="68">
        <f>(CUADRO2.2EC!I12/CUADRO2.2EC!I$6)*100</f>
        <v>8.8282280431786582</v>
      </c>
      <c r="J12" s="68">
        <f>(CUADRO2.2EC!J12/CUADRO2.2EC!J$6)*100</f>
        <v>8.1231378954725848</v>
      </c>
      <c r="K12" s="68">
        <f>(CUADRO2.2EC!K12/CUADRO2.2EC!K$6)*100</f>
        <v>7.2018578699077906</v>
      </c>
      <c r="L12" s="68">
        <f>(CUADRO2.2EC!L12/CUADRO2.2EC!L$6)*100</f>
        <v>6.6134417647504291</v>
      </c>
      <c r="N12"/>
    </row>
    <row r="13" spans="1:14" s="8" customFormat="1" ht="26.1" customHeight="1">
      <c r="A13" s="72" t="s">
        <v>43</v>
      </c>
      <c r="B13" s="68">
        <f>(CUADRO2.2EC!B13/CUADRO2.2EC!B$6)*100</f>
        <v>24.979289539475481</v>
      </c>
      <c r="C13" s="68">
        <f>(CUADRO2.2EC!C13/CUADRO2.2EC!C$6)*100</f>
        <v>24.800660799799211</v>
      </c>
      <c r="D13" s="68">
        <f>(CUADRO2.2EC!D13/CUADRO2.2EC!D$6)*100</f>
        <v>24.405562385678987</v>
      </c>
      <c r="E13" s="68">
        <f>(CUADRO2.2EC!E13/CUADRO2.2EC!E$6)*100</f>
        <v>24.32748190436395</v>
      </c>
      <c r="F13" s="68">
        <f>(CUADRO2.2EC!F13/CUADRO2.2EC!F$6)*100</f>
        <v>23.708979652028926</v>
      </c>
      <c r="G13" s="68">
        <f>(CUADRO2.2EC!G13/CUADRO2.2EC!G$6)*100</f>
        <v>23.543843103088971</v>
      </c>
      <c r="H13" s="68">
        <f>(CUADRO2.2EC!H13/CUADRO2.2EC!H$6)*100</f>
        <v>22.798076299861524</v>
      </c>
      <c r="I13" s="68">
        <f>(CUADRO2.2EC!I13/CUADRO2.2EC!I$6)*100</f>
        <v>22.909548566494024</v>
      </c>
      <c r="J13" s="68">
        <f>(CUADRO2.2EC!J13/CUADRO2.2EC!J$6)*100</f>
        <v>23.418372507039848</v>
      </c>
      <c r="K13" s="68">
        <f>(CUADRO2.2EC!K13/CUADRO2.2EC!K$6)*100</f>
        <v>24.174659523422186</v>
      </c>
      <c r="L13" s="68">
        <f>(CUADRO2.2EC!L13/CUADRO2.2EC!L$6)*100</f>
        <v>23.677901143682909</v>
      </c>
      <c r="N13"/>
    </row>
    <row r="14" spans="1:14" s="8" customFormat="1" ht="26.1" customHeight="1">
      <c r="A14" s="71" t="s">
        <v>11</v>
      </c>
      <c r="B14" s="68">
        <f>(CUADRO2.2EC!B14/CUADRO2.2EC!B$6)*100</f>
        <v>60.303335581782015</v>
      </c>
      <c r="C14" s="68">
        <f>(CUADRO2.2EC!C14/CUADRO2.2EC!C$6)*100</f>
        <v>60.605652963515489</v>
      </c>
      <c r="D14" s="68">
        <f>(CUADRO2.2EC!D14/CUADRO2.2EC!D$6)*100</f>
        <v>61.122941347535466</v>
      </c>
      <c r="E14" s="68">
        <f>(CUADRO2.2EC!E14/CUADRO2.2EC!E$6)*100</f>
        <v>61.643384326054061</v>
      </c>
      <c r="F14" s="68">
        <f>(CUADRO2.2EC!F14/CUADRO2.2EC!F$6)*100</f>
        <v>61.81607980748057</v>
      </c>
      <c r="G14" s="68">
        <f>(CUADRO2.2EC!G14/CUADRO2.2EC!G$6)*100</f>
        <v>63.121424604904433</v>
      </c>
      <c r="H14" s="68">
        <f>(CUADRO2.2EC!H14/CUADRO2.2EC!H$6)*100</f>
        <v>62.459149929062576</v>
      </c>
      <c r="I14" s="68">
        <f>(CUADRO2.2EC!I14/CUADRO2.2EC!I$6)*100</f>
        <v>60.997190714969122</v>
      </c>
      <c r="J14" s="68">
        <f>(CUADRO2.2EC!J14/CUADRO2.2EC!J$6)*100</f>
        <v>62.02304479435238</v>
      </c>
      <c r="K14" s="68">
        <f>(CUADRO2.2EC!K14/CUADRO2.2EC!K$6)*100</f>
        <v>62.648351340879714</v>
      </c>
      <c r="L14" s="68">
        <f>(CUADRO2.2EC!L14/CUADRO2.2EC!L$6)*100</f>
        <v>63.273661010211391</v>
      </c>
      <c r="N14"/>
    </row>
    <row r="15" spans="1:14" s="8" customFormat="1" ht="26.1" customHeight="1">
      <c r="A15" s="73" t="s">
        <v>44</v>
      </c>
      <c r="B15" s="68">
        <f>(CUADRO2.2EC!B15/CUADRO2.2EC!B$6)*100</f>
        <v>15.240357013685133</v>
      </c>
      <c r="C15" s="68">
        <f>(CUADRO2.2EC!C15/CUADRO2.2EC!C$6)*100</f>
        <v>15.917580783630003</v>
      </c>
      <c r="D15" s="68">
        <f>(CUADRO2.2EC!D15/CUADRO2.2EC!D$6)*100</f>
        <v>16.19616460249599</v>
      </c>
      <c r="E15" s="68">
        <f>(CUADRO2.2EC!E15/CUADRO2.2EC!E$6)*100</f>
        <v>16.451000781868785</v>
      </c>
      <c r="F15" s="68">
        <f>(CUADRO2.2EC!F15/CUADRO2.2EC!F$6)*100</f>
        <v>16.729778521603397</v>
      </c>
      <c r="G15" s="68">
        <f>(CUADRO2.2EC!G15/CUADRO2.2EC!G$6)*100</f>
        <v>17.337098499905938</v>
      </c>
      <c r="H15" s="68">
        <f>(CUADRO2.2EC!H15/CUADRO2.2EC!H$6)*100</f>
        <v>16.02485781764813</v>
      </c>
      <c r="I15" s="68">
        <f>(CUADRO2.2EC!I15/CUADRO2.2EC!I$6)*100</f>
        <v>16.206234210880819</v>
      </c>
      <c r="J15" s="68">
        <f>(CUADRO2.2EC!J15/CUADRO2.2EC!J$6)*100</f>
        <v>17.514531819885519</v>
      </c>
      <c r="K15" s="68">
        <f>(CUADRO2.2EC!K15/CUADRO2.2EC!K$6)*100</f>
        <v>18.433660636443584</v>
      </c>
      <c r="L15" s="68">
        <f>(CUADRO2.2EC!L15/CUADRO2.2EC!L$6)*100</f>
        <v>18.966752845238286</v>
      </c>
      <c r="N15"/>
    </row>
    <row r="16" spans="1:14" s="8" customFormat="1" ht="26.1" customHeight="1">
      <c r="A16" s="73" t="s">
        <v>45</v>
      </c>
      <c r="B16" s="68">
        <f>(CUADRO2.2EC!B16/CUADRO2.2EC!B$6)*100</f>
        <v>4.6857832564150828</v>
      </c>
      <c r="C16" s="68">
        <f>(CUADRO2.2EC!C16/CUADRO2.2EC!C$6)*100</f>
        <v>4.8494300900251748</v>
      </c>
      <c r="D16" s="68">
        <f>(CUADRO2.2EC!D16/CUADRO2.2EC!D$6)*100</f>
        <v>4.9740171256604757</v>
      </c>
      <c r="E16" s="68">
        <f>(CUADRO2.2EC!E16/CUADRO2.2EC!E$6)*100</f>
        <v>4.9973115893121474</v>
      </c>
      <c r="F16" s="68">
        <f>(CUADRO2.2EC!F16/CUADRO2.2EC!F$6)*100</f>
        <v>4.7903909526395916</v>
      </c>
      <c r="G16" s="68">
        <f>(CUADRO2.2EC!G16/CUADRO2.2EC!G$6)*100</f>
        <v>4.5862257936097688</v>
      </c>
      <c r="H16" s="68">
        <f>(CUADRO2.2EC!H16/CUADRO2.2EC!H$6)*100</f>
        <v>4.5650449870428966</v>
      </c>
      <c r="I16" s="68">
        <f>(CUADRO2.2EC!I16/CUADRO2.2EC!I$6)*100</f>
        <v>4.8630103716493096</v>
      </c>
      <c r="J16" s="68">
        <f>(CUADRO2.2EC!J16/CUADRO2.2EC!J$6)*100</f>
        <v>4.9682613980785568</v>
      </c>
      <c r="K16" s="68">
        <f>(CUADRO2.2EC!K16/CUADRO2.2EC!K$6)*100</f>
        <v>5.0085366967557823</v>
      </c>
      <c r="L16" s="68">
        <f>(CUADRO2.2EC!L16/CUADRO2.2EC!L$6)*100</f>
        <v>4.9491786831945133</v>
      </c>
      <c r="N16"/>
    </row>
    <row r="17" spans="1:14" s="8" customFormat="1" ht="26.1" customHeight="1">
      <c r="A17" s="73" t="s">
        <v>48</v>
      </c>
      <c r="B17" s="68">
        <f>(CUADRO2.2EC!B17/CUADRO2.2EC!B$6)*100</f>
        <v>1.969123812013249</v>
      </c>
      <c r="C17" s="68">
        <f>(CUADRO2.2EC!C17/CUADRO2.2EC!C$6)*100</f>
        <v>2.1673845004743888</v>
      </c>
      <c r="D17" s="68">
        <f>(CUADRO2.2EC!D17/CUADRO2.2EC!D$6)*100</f>
        <v>2.3314409695921379</v>
      </c>
      <c r="E17" s="68">
        <f>(CUADRO2.2EC!E17/CUADRO2.2EC!E$6)*100</f>
        <v>2.2876767969575362</v>
      </c>
      <c r="F17" s="68">
        <f>(CUADRO2.2EC!F17/CUADRO2.2EC!F$6)*100</f>
        <v>2.3479784619209223</v>
      </c>
      <c r="G17" s="68">
        <f>(CUADRO2.2EC!G17/CUADRO2.2EC!G$6)*100</f>
        <v>2.21994212270442</v>
      </c>
      <c r="H17" s="68">
        <f>(CUADRO2.2EC!H17/CUADRO2.2EC!H$6)*100</f>
        <v>2.1354742666775608</v>
      </c>
      <c r="I17" s="68">
        <f>(CUADRO2.2EC!I17/CUADRO2.2EC!I$6)*100</f>
        <v>1.9236642394999997</v>
      </c>
      <c r="J17" s="68">
        <f>(CUADRO2.2EC!J17/CUADRO2.2EC!J$6)*100</f>
        <v>1.7561318490109783</v>
      </c>
      <c r="K17" s="68">
        <f>(CUADRO2.2EC!K17/CUADRO2.2EC!K$6)*100</f>
        <v>1.5605514643286484</v>
      </c>
      <c r="L17" s="68">
        <f>(CUADRO2.2EC!L17/CUADRO2.2EC!L$6)*100</f>
        <v>1.4335916219916156</v>
      </c>
    </row>
    <row r="18" spans="1:14" s="8" customFormat="1" ht="26.1" customHeight="1">
      <c r="A18" s="73" t="s">
        <v>46</v>
      </c>
      <c r="B18" s="68">
        <f>(CUADRO2.2EC!B18/CUADRO2.2EC!B$6)*100</f>
        <v>1.4876425001799831</v>
      </c>
      <c r="C18" s="68">
        <f>(CUADRO2.2EC!C18/CUADRO2.2EC!C$6)*100</f>
        <v>1.6036869231182991</v>
      </c>
      <c r="D18" s="68">
        <f>(CUADRO2.2EC!D18/CUADRO2.2EC!D$6)*100</f>
        <v>1.8612143104112473</v>
      </c>
      <c r="E18" s="68">
        <f>(CUADRO2.2EC!E18/CUADRO2.2EC!E$6)*100</f>
        <v>1.8435060482258803</v>
      </c>
      <c r="F18" s="68">
        <f>(CUADRO2.2EC!F18/CUADRO2.2EC!F$6)*100</f>
        <v>2.0145555043613128</v>
      </c>
      <c r="G18" s="68">
        <f>(CUADRO2.2EC!G18/CUADRO2.2EC!G$6)*100</f>
        <v>2.097776350605379</v>
      </c>
      <c r="H18" s="68">
        <f>(CUADRO2.2EC!H18/CUADRO2.2EC!H$6)*100</f>
        <v>2.3038288003674312</v>
      </c>
      <c r="I18" s="68">
        <f>(CUADRO2.2EC!I18/CUADRO2.2EC!I$6)*100</f>
        <v>2.056194623056617</v>
      </c>
      <c r="J18" s="68">
        <f>(CUADRO2.2EC!J18/CUADRO2.2EC!J$6)*100</f>
        <v>2.0405029092949949</v>
      </c>
      <c r="K18" s="68">
        <f>(CUADRO2.2EC!K18/CUADRO2.2EC!K$6)*100</f>
        <v>2.0336965467713699</v>
      </c>
      <c r="L18" s="68">
        <f>(CUADRO2.2EC!L18/CUADRO2.2EC!L$6)*100</f>
        <v>2.1222837505331213</v>
      </c>
      <c r="N18"/>
    </row>
    <row r="19" spans="1:14" s="8" customFormat="1" ht="26.1" customHeight="1">
      <c r="A19" s="73" t="s">
        <v>47</v>
      </c>
      <c r="B19" s="68">
        <f>(CUADRO2.2EC!B19/CUADRO2.2EC!B$6)*100</f>
        <v>19.809029497088773</v>
      </c>
      <c r="C19" s="68">
        <f>(CUADRO2.2EC!C19/CUADRO2.2EC!C$6)*100</f>
        <v>19.354499380892349</v>
      </c>
      <c r="D19" s="68">
        <f>(CUADRO2.2EC!D19/CUADRO2.2EC!D$6)*100</f>
        <v>19.007300628347121</v>
      </c>
      <c r="E19" s="68">
        <f>(CUADRO2.2EC!E19/CUADRO2.2EC!E$6)*100</f>
        <v>18.888695921996831</v>
      </c>
      <c r="F19" s="68">
        <f>(CUADRO2.2EC!F19/CUADRO2.2EC!F$6)*100</f>
        <v>18.620847881400216</v>
      </c>
      <c r="G19" s="68">
        <f>(CUADRO2.2EC!G19/CUADRO2.2EC!G$6)*100</f>
        <v>19.100318387838886</v>
      </c>
      <c r="H19" s="68">
        <f>(CUADRO2.2EC!H19/CUADRO2.2EC!H$6)*100</f>
        <v>19.384675998177698</v>
      </c>
      <c r="I19" s="68">
        <f>(CUADRO2.2EC!I19/CUADRO2.2EC!I$6)*100</f>
        <v>18.442142624064754</v>
      </c>
      <c r="J19" s="68">
        <f>(CUADRO2.2EC!J19/CUADRO2.2EC!J$6)*100</f>
        <v>18.066009124300479</v>
      </c>
      <c r="K19" s="68">
        <f>(CUADRO2.2EC!K19/CUADRO2.2EC!K$6)*100</f>
        <v>17.642366915056993</v>
      </c>
      <c r="L19" s="68">
        <f>(CUADRO2.2EC!L19/CUADRO2.2EC!L$6)*100</f>
        <v>17.966786106683838</v>
      </c>
    </row>
    <row r="20" spans="1:14" s="8" customFormat="1" ht="26.1" customHeight="1">
      <c r="A20" s="73" t="s">
        <v>49</v>
      </c>
      <c r="B20" s="160">
        <f>(CUADRO2.2EC!B20/CUADRO2.2EC!B$6)*100</f>
        <v>0.98959320694584751</v>
      </c>
      <c r="C20" s="160">
        <f>(CUADRO2.2EC!C20/CUADRO2.2EC!C$6)*100</f>
        <v>0.93600146504658877</v>
      </c>
      <c r="D20" s="160">
        <f>(CUADRO2.2EC!D20/CUADRO2.2EC!D$6)*100</f>
        <v>0.88354290273124936</v>
      </c>
      <c r="E20" s="160">
        <f>(CUADRO2.2EC!E20/CUADRO2.2EC!E$6)*100</f>
        <v>0.95167990776217837</v>
      </c>
      <c r="F20" s="160">
        <f>(CUADRO2.2EC!F20/CUADRO2.2EC!F$6)*100</f>
        <v>1.0053695329001062</v>
      </c>
      <c r="G20" s="160">
        <f>(CUADRO2.2EC!G20/CUADRO2.2EC!G$6)*100</f>
        <v>1.1147479524845227</v>
      </c>
      <c r="H20" s="160">
        <f>(CUADRO2.2EC!H20/CUADRO2.2EC!H$6)*100</f>
        <v>1.1804770792055841</v>
      </c>
      <c r="I20" s="160">
        <f>(CUADRO2.2EC!I20/CUADRO2.2EC!I$6)*100</f>
        <v>1.146705588526483</v>
      </c>
      <c r="J20" s="160">
        <f>(CUADRO2.2EC!J20/CUADRO2.2EC!J$6)*100</f>
        <v>1.1720761181124502</v>
      </c>
      <c r="K20" s="160">
        <f>(CUADRO2.2EC!K20/CUADRO2.2EC!K$6)*100</f>
        <v>1.1474074720828018</v>
      </c>
      <c r="L20" s="160">
        <f>(CUADRO2.2EC!L20/CUADRO2.2EC!L$6)*100</f>
        <v>1.0287876186487273</v>
      </c>
    </row>
    <row r="21" spans="1:14" s="8" customFormat="1" ht="26.1" customHeight="1">
      <c r="A21" s="73" t="s">
        <v>275</v>
      </c>
      <c r="B21" s="160">
        <f>(CUADRO2.2EC!B21/CUADRO2.2EC!B$6)*100</f>
        <v>0.14239648402234803</v>
      </c>
      <c r="C21" s="160">
        <f>(CUADRO2.2EC!C21/CUADRO2.2EC!C$6)*100</f>
        <v>0.15047749803140095</v>
      </c>
      <c r="D21" s="160">
        <f>(CUADRO2.2EC!D21/CUADRO2.2EC!D$6)*100</f>
        <v>0.15044623583583625</v>
      </c>
      <c r="E21" s="160">
        <f>(CUADRO2.2EC!E21/CUADRO2.2EC!E$6)*100</f>
        <v>0.14855775921929398</v>
      </c>
      <c r="F21" s="160">
        <f>(CUADRO2.2EC!F21/CUADRO2.2EC!F$6)*100</f>
        <v>0.14286865340534835</v>
      </c>
      <c r="G21" s="160">
        <f>(CUADRO2.2EC!G21/CUADRO2.2EC!G$6)*100</f>
        <v>0.15135507677734164</v>
      </c>
      <c r="H21" s="160">
        <f>(CUADRO2.2EC!H21/CUADRO2.2EC!H$6)*100</f>
        <v>0.13896399181506525</v>
      </c>
      <c r="I21" s="160">
        <f>(CUADRO2.2EC!I21/CUADRO2.2EC!I$6)*100</f>
        <v>0.1320417346213025</v>
      </c>
      <c r="J21" s="160">
        <f>(CUADRO2.2EC!J21/CUADRO2.2EC!J$6)*100</f>
        <v>0.13437457216063334</v>
      </c>
      <c r="K21" s="160">
        <f>(CUADRO2.2EC!K21/CUADRO2.2EC!K$6)*100</f>
        <v>0.13410088445126217</v>
      </c>
      <c r="L21" s="160">
        <f>(CUADRO2.2EC!L21/CUADRO2.2EC!L$6)*100</f>
        <v>0.12874258119193799</v>
      </c>
    </row>
    <row r="22" spans="1:14" s="8" customFormat="1" ht="26.1" customHeight="1">
      <c r="A22" s="73" t="s">
        <v>51</v>
      </c>
      <c r="B22" s="68">
        <f>(CUADRO2.2EC!B22/CUADRO2.2EC!B$6)*100</f>
        <v>1.7690316035545526</v>
      </c>
      <c r="C22" s="68">
        <f>(CUADRO2.2EC!C22/CUADRO2.2EC!C$6)*100</f>
        <v>1.7666364549204765</v>
      </c>
      <c r="D22" s="68">
        <f>(CUADRO2.2EC!D22/CUADRO2.2EC!D$6)*100</f>
        <v>1.7653882943648946</v>
      </c>
      <c r="E22" s="68">
        <f>(CUADRO2.2EC!E22/CUADRO2.2EC!E$6)*100</f>
        <v>1.8005848895252277</v>
      </c>
      <c r="F22" s="68">
        <f>(CUADRO2.2EC!F22/CUADRO2.2EC!F$6)*100</f>
        <v>1.8281993415290088</v>
      </c>
      <c r="G22" s="68">
        <f>(CUADRO2.2EC!G22/CUADRO2.2EC!G$6)*100</f>
        <v>1.9214504769258203</v>
      </c>
      <c r="H22" s="68">
        <f>(CUADRO2.2EC!H22/CUADRO2.2EC!H$6)*100</f>
        <v>1.8011800493117465</v>
      </c>
      <c r="I22" s="68">
        <f>(CUADRO2.2EC!I22/CUADRO2.2EC!I$6)*100</f>
        <v>1.714177969102747</v>
      </c>
      <c r="J22" s="68">
        <f>(CUADRO2.2EC!J22/CUADRO2.2EC!J$6)*100</f>
        <v>1.7855265204626967</v>
      </c>
      <c r="K22" s="68">
        <f>(CUADRO2.2EC!K22/CUADRO2.2EC!K$6)*100</f>
        <v>1.8324516665257564</v>
      </c>
      <c r="L22" s="68">
        <f>(CUADRO2.2EC!L22/CUADRO2.2EC!L$6)*100</f>
        <v>1.8744738746086855</v>
      </c>
    </row>
    <row r="23" spans="1:14" s="8" customFormat="1" ht="26.1" customHeight="1">
      <c r="A23" s="73" t="s">
        <v>52</v>
      </c>
      <c r="B23" s="68">
        <f>(CUADRO2.2EC!B23/CUADRO2.2EC!B$6)*100</f>
        <v>4.2390368267275891</v>
      </c>
      <c r="C23" s="68">
        <f>(CUADRO2.2EC!C23/CUADRO2.2EC!C$6)*100</f>
        <v>4.1754174175159591</v>
      </c>
      <c r="D23" s="68">
        <f>(CUADRO2.2EC!D23/CUADRO2.2EC!D$6)*100</f>
        <v>4.2761459861219135</v>
      </c>
      <c r="E23" s="68">
        <f>(CUADRO2.2EC!E23/CUADRO2.2EC!E$6)*100</f>
        <v>4.3797048960687546</v>
      </c>
      <c r="F23" s="68">
        <f>(CUADRO2.2EC!F23/CUADRO2.2EC!F$6)*100</f>
        <v>4.3189596705279651</v>
      </c>
      <c r="G23" s="68">
        <f>(CUADRO2.2EC!G23/CUADRO2.2EC!G$6)*100</f>
        <v>4.3688321612353285</v>
      </c>
      <c r="H23" s="68">
        <f>(CUADRO2.2EC!H23/CUADRO2.2EC!H$6)*100</f>
        <v>4.4284737235211242</v>
      </c>
      <c r="I23" s="68">
        <f>(CUADRO2.2EC!I23/CUADRO2.2EC!I$6)*100</f>
        <v>4.3286229620082963</v>
      </c>
      <c r="J23" s="68">
        <f>(CUADRO2.2EC!J23/CUADRO2.2EC!J$6)*100</f>
        <v>4.3618360399346692</v>
      </c>
      <c r="K23" s="68">
        <f>(CUADRO2.2EC!K23/CUADRO2.2EC!K$6)*100</f>
        <v>4.5594076240633843</v>
      </c>
      <c r="L23" s="68">
        <f>(CUADRO2.2EC!L23/CUADRO2.2EC!L$6)*100</f>
        <v>4.6415645908028731</v>
      </c>
    </row>
    <row r="24" spans="1:14" s="8" customFormat="1" ht="26.1" customHeight="1">
      <c r="A24" s="73" t="s">
        <v>53</v>
      </c>
      <c r="B24" s="68">
        <f>(CUADRO2.2EC!B24/CUADRO2.2EC!B$6)*100</f>
        <v>1.9169941688762582</v>
      </c>
      <c r="C24" s="68">
        <f>(CUADRO2.2EC!C24/CUADRO2.2EC!C$6)*100</f>
        <v>1.8527647296221046</v>
      </c>
      <c r="D24" s="68">
        <f>(CUADRO2.2EC!D24/CUADRO2.2EC!D$6)*100</f>
        <v>1.8682363565950555</v>
      </c>
      <c r="E24" s="68">
        <f>(CUADRO2.2EC!E24/CUADRO2.2EC!E$6)*100</f>
        <v>1.8481348688226336</v>
      </c>
      <c r="F24" s="68">
        <f>(CUADRO2.2EC!F24/CUADRO2.2EC!F$6)*100</f>
        <v>1.8376582658096301</v>
      </c>
      <c r="G24" s="68">
        <f>(CUADRO2.2EC!G24/CUADRO2.2EC!G$6)*100</f>
        <v>1.9784276734010637</v>
      </c>
      <c r="H24" s="68">
        <f>(CUADRO2.2EC!H24/CUADRO2.2EC!H$6)*100</f>
        <v>2.1861824449435314</v>
      </c>
      <c r="I24" s="68">
        <f>(CUADRO2.2EC!I24/CUADRO2.2EC!I$6)*100</f>
        <v>2.2451348522670811</v>
      </c>
      <c r="J24" s="68">
        <f>(CUADRO2.2EC!J24/CUADRO2.2EC!J$6)*100</f>
        <v>2.3115893709088899</v>
      </c>
      <c r="K24" s="68">
        <f>(CUADRO2.2EC!K24/CUADRO2.2EC!K$6)*100</f>
        <v>2.3575019698686148</v>
      </c>
      <c r="L24" s="68">
        <f>(CUADRO2.2EC!L24/CUADRO2.2EC!L$6)*100</f>
        <v>2.2206308963445123</v>
      </c>
    </row>
    <row r="25" spans="1:14" s="8" customFormat="1" ht="26.1" customHeight="1">
      <c r="A25" s="73" t="s">
        <v>54</v>
      </c>
      <c r="B25" s="160">
        <f>(CUADRO2.2EC!B25/CUADRO2.2EC!B$6)*100</f>
        <v>0.32187553245085054</v>
      </c>
      <c r="C25" s="160">
        <f>(CUADRO2.2EC!C25/CUADRO2.2EC!C$6)*100</f>
        <v>0.31330726900319944</v>
      </c>
      <c r="D25" s="160">
        <f>(CUADRO2.2EC!D25/CUADRO2.2EC!D$6)*100</f>
        <v>0.30336007374238377</v>
      </c>
      <c r="E25" s="160">
        <f>(CUADRO2.2EC!E25/CUADRO2.2EC!E$6)*100</f>
        <v>0.31480110353932095</v>
      </c>
      <c r="F25" s="160">
        <f>(CUADRO2.2EC!F25/CUADRO2.2EC!F$6)*100</f>
        <v>0.31880692267512462</v>
      </c>
      <c r="G25" s="160">
        <f>(CUADRO2.2EC!G25/CUADRO2.2EC!G$6)*100</f>
        <v>0.31603006608117129</v>
      </c>
      <c r="H25" s="160">
        <f>(CUADRO2.2EC!H25/CUADRO2.2EC!H$6)*100</f>
        <v>0.31010290677122621</v>
      </c>
      <c r="I25" s="160">
        <f>(CUADRO2.2EC!I25/CUADRO2.2EC!I$6)*100</f>
        <v>0.31197557377485319</v>
      </c>
      <c r="J25" s="160">
        <f>(CUADRO2.2EC!J25/CUADRO2.2EC!J$6)*100</f>
        <v>0.29465257805524048</v>
      </c>
      <c r="K25" s="160">
        <f>(CUADRO2.2EC!K25/CUADRO2.2EC!K$6)*100</f>
        <v>0.28574829144124397</v>
      </c>
      <c r="L25" s="160">
        <f>(CUADRO2.2EC!L25/CUADRO2.2EC!L$6)*100</f>
        <v>0.29849023577877998</v>
      </c>
    </row>
    <row r="26" spans="1:14" s="8" customFormat="1" ht="26.1" customHeight="1">
      <c r="A26" s="73" t="s">
        <v>55</v>
      </c>
      <c r="B26" s="68">
        <f>(CUADRO2.2EC!B26/CUADRO2.2EC!B$6)*100</f>
        <v>1.3924979272777804</v>
      </c>
      <c r="C26" s="68">
        <f>(CUADRO2.2EC!C26/CUADRO2.2EC!C$6)*100</f>
        <v>1.3024649948945237</v>
      </c>
      <c r="D26" s="68">
        <f>(CUADRO2.2EC!D26/CUADRO2.2EC!D$6)*100</f>
        <v>1.2153782613671731</v>
      </c>
      <c r="E26" s="68">
        <f>(CUADRO2.2EC!E26/CUADRO2.2EC!E$6)*100</f>
        <v>1.2938130846344733</v>
      </c>
      <c r="F26" s="68">
        <f>(CUADRO2.2EC!F26/CUADRO2.2EC!F$6)*100</f>
        <v>1.4074781744033633</v>
      </c>
      <c r="G26" s="68">
        <f>(CUADRO2.2EC!G26/CUADRO2.2EC!G$6)*100</f>
        <v>1.3810536838034995</v>
      </c>
      <c r="H26" s="68">
        <f>(CUADRO2.2EC!H26/CUADRO2.2EC!H$6)*100</f>
        <v>1.2248134854361421</v>
      </c>
      <c r="I26" s="68">
        <f>(CUADRO2.2EC!I26/CUADRO2.2EC!I$6)*100</f>
        <v>1.1096172229031886</v>
      </c>
      <c r="J26" s="68">
        <f>(CUADRO2.2EC!J26/CUADRO2.2EC!J$6)*100</f>
        <v>1.1743258290242551</v>
      </c>
      <c r="K26" s="68">
        <f>(CUADRO2.2EC!K26/CUADRO2.2EC!K$6)*100</f>
        <v>1.1300374604501928</v>
      </c>
      <c r="L26" s="68">
        <f>(CUADRO2.2EC!L26/CUADRO2.2EC!L$6)*100</f>
        <v>1.0947880205496734</v>
      </c>
    </row>
    <row r="27" spans="1:14" s="8" customFormat="1" ht="26.1" customHeight="1">
      <c r="A27" s="73" t="s">
        <v>62</v>
      </c>
      <c r="B27" s="68">
        <f>(CUADRO2.2EC!B27/CUADRO2.2EC!B$6)*100</f>
        <v>2.7079936789663552</v>
      </c>
      <c r="C27" s="68">
        <f>(CUADRO2.2EC!C27/CUADRO2.2EC!C$6)*100</f>
        <v>2.5453077968818856</v>
      </c>
      <c r="D27" s="68">
        <f>(CUADRO2.2EC!D27/CUADRO2.2EC!D$6)*100</f>
        <v>2.622349380280558</v>
      </c>
      <c r="E27" s="68">
        <f>(CUADRO2.2EC!E27/CUADRO2.2EC!E$6)*100</f>
        <v>2.7347246285668714</v>
      </c>
      <c r="F27" s="68">
        <f>(CUADRO2.2EC!F27/CUADRO2.2EC!F$6)*100</f>
        <v>2.6212430812429752</v>
      </c>
      <c r="G27" s="68">
        <f>(CUADRO2.2EC!G27/CUADRO2.2EC!G$6)*100</f>
        <v>2.6030019427334476</v>
      </c>
      <c r="H27" s="68">
        <f>(CUADRO2.2EC!H27/CUADRO2.2EC!H$6)*100</f>
        <v>2.6914043013992139</v>
      </c>
      <c r="I27" s="68">
        <f>(CUADRO2.2EC!I27/CUADRO2.2EC!I$6)*100</f>
        <v>2.562909961848614</v>
      </c>
      <c r="J27" s="68">
        <f>(CUADRO2.2EC!J27/CUADRO2.2EC!J$6)*100</f>
        <v>2.5889510229674118</v>
      </c>
      <c r="K27" s="68">
        <f>(CUADRO2.2EC!K27/CUADRO2.2EC!K$6)*100</f>
        <v>2.5909186815227665</v>
      </c>
      <c r="L27" s="68">
        <f>(CUADRO2.2EC!L27/CUADRO2.2EC!L$6)*100</f>
        <v>2.5519589582913893</v>
      </c>
    </row>
    <row r="28" spans="1:14" s="8" customFormat="1" ht="26.1" customHeight="1">
      <c r="A28" s="73" t="s">
        <v>63</v>
      </c>
      <c r="B28" s="68">
        <f>(CUADRO2.2EC!B28/CUADRO2.2EC!B$6)*100</f>
        <v>3.6319800735782199</v>
      </c>
      <c r="C28" s="68">
        <f>(CUADRO2.2EC!C28/CUADRO2.2EC!C$6)*100</f>
        <v>3.6706936594591384</v>
      </c>
      <c r="D28" s="68">
        <f>(CUADRO2.2EC!D28/CUADRO2.2EC!D$6)*100</f>
        <v>3.6679562199894282</v>
      </c>
      <c r="E28" s="68">
        <f>(CUADRO2.2EC!E28/CUADRO2.2EC!E$6)*100</f>
        <v>3.7031920495541359</v>
      </c>
      <c r="F28" s="68">
        <f>(CUADRO2.2EC!F28/CUADRO2.2EC!F$6)*100</f>
        <v>3.8319448430616259</v>
      </c>
      <c r="G28" s="68">
        <f>(CUADRO2.2EC!G28/CUADRO2.2EC!G$6)*100</f>
        <v>3.9451644167978506</v>
      </c>
      <c r="H28" s="68">
        <f>(CUADRO2.2EC!H28/CUADRO2.2EC!H$6)*100</f>
        <v>4.0836700767452205</v>
      </c>
      <c r="I28" s="68">
        <f>(CUADRO2.2EC!I28/CUADRO2.2EC!I$6)*100</f>
        <v>3.9547587807650575</v>
      </c>
      <c r="J28" s="68">
        <f>(CUADRO2.2EC!J28/CUADRO2.2EC!J$6)*100</f>
        <v>3.8542756421555997</v>
      </c>
      <c r="K28" s="68">
        <f>(CUADRO2.2EC!K28/CUADRO2.2EC!K$6)*100</f>
        <v>3.9319650311173335</v>
      </c>
      <c r="L28" s="68">
        <f>(CUADRO2.2EC!L28/CUADRO2.2EC!L$6)*100</f>
        <v>3.9956312263534204</v>
      </c>
    </row>
    <row r="29" spans="1:14" s="8" customFormat="1" ht="26.1" customHeight="1">
      <c r="A29" s="75" t="s">
        <v>58</v>
      </c>
      <c r="B29" s="68">
        <f>(CUADRO2.2EC!B29/CUADRO2.2EC!B$6)*100</f>
        <v>5.1095786650677306</v>
      </c>
      <c r="C29" s="68">
        <f>(CUADRO2.2EC!C29/CUADRO2.2EC!C$6)*100</f>
        <v>4.4903725981804579</v>
      </c>
      <c r="D29" s="68">
        <f>(CUADRO2.2EC!D29/CUADRO2.2EC!D$6)*100</f>
        <v>4.1911740419938903</v>
      </c>
      <c r="E29" s="68">
        <f>(CUADRO2.2EC!E29/CUADRO2.2EC!E$6)*100</f>
        <v>3.8032432261568494</v>
      </c>
      <c r="F29" s="68">
        <f>(CUADRO2.2EC!F29/CUADRO2.2EC!F$6)*100</f>
        <v>3.835113035136902</v>
      </c>
      <c r="G29" s="68">
        <f>(CUADRO2.2EC!G29/CUADRO2.2EC!G$6)*100</f>
        <v>2.5754060229060705</v>
      </c>
      <c r="H29" s="68">
        <f>(CUADRO2.2EC!H29/CUADRO2.2EC!H$6)*100</f>
        <v>4.1680982715519121</v>
      </c>
      <c r="I29" s="68">
        <f>(CUADRO2.2EC!I29/CUADRO2.2EC!I$6)*100</f>
        <v>4.0911013182379188</v>
      </c>
      <c r="J29" s="68">
        <f>(CUADRO2.2EC!J29/CUADRO2.2EC!J$6)*100</f>
        <v>3.4782113682230409</v>
      </c>
      <c r="K29" s="161">
        <f>(CUADRO2.2EC!K29/CUADRO2.2EC!K$6)*100</f>
        <v>3.086946119657989</v>
      </c>
      <c r="L29" s="161">
        <f>(CUADRO2.2EC!L29/CUADRO2.2EC!L$6)*100</f>
        <v>3.7003290626752658</v>
      </c>
      <c r="M29" s="106" t="s">
        <v>81</v>
      </c>
    </row>
    <row r="30" spans="1:14">
      <c r="A30" s="203" t="s">
        <v>7</v>
      </c>
      <c r="B30" s="203"/>
      <c r="C30" s="203"/>
      <c r="D30" s="203"/>
      <c r="E30" s="203"/>
      <c r="F30" s="203"/>
      <c r="G30" s="203"/>
      <c r="H30" s="203"/>
      <c r="I30" s="203"/>
      <c r="J30" s="203"/>
      <c r="K30" s="204"/>
      <c r="M30"/>
    </row>
    <row r="31" spans="1:14" ht="12" customHeight="1">
      <c r="A31" s="79" t="s">
        <v>262</v>
      </c>
      <c r="B31" s="80"/>
      <c r="C31" s="80"/>
      <c r="D31" s="80"/>
      <c r="E31" s="80"/>
      <c r="F31" s="80"/>
      <c r="G31" s="80"/>
      <c r="H31" s="80"/>
      <c r="I31" s="80"/>
      <c r="J31" s="80"/>
      <c r="K31" s="80"/>
      <c r="L31" s="80"/>
      <c r="M31"/>
    </row>
    <row r="32" spans="1:14">
      <c r="M32"/>
    </row>
    <row r="33" spans="13:13">
      <c r="M33"/>
    </row>
    <row r="34" spans="13:13">
      <c r="M34"/>
    </row>
    <row r="35" spans="13:13">
      <c r="M35"/>
    </row>
    <row r="36" spans="13:13">
      <c r="M36"/>
    </row>
  </sheetData>
  <mergeCells count="2">
    <mergeCell ref="A1:G1"/>
    <mergeCell ref="A30:K30"/>
  </mergeCells>
  <phoneticPr fontId="0" type="noConversion"/>
  <printOptions horizontalCentered="1"/>
  <pageMargins left="0.39370078740157483" right="0.39370078740157483" top="0.70866141732283472" bottom="0.59055118110236227" header="0" footer="0.39370078740157483"/>
  <pageSetup scale="63" orientation="landscape" r:id="rId1"/>
  <headerFooter alignWithMargins="0">
    <oddHeader xml:space="preserve">&amp;C
</oddHeader>
    <oddFooter>&amp;R&amp;"Gotham Medium,Normal"&amp;13 47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J36"/>
  <sheetViews>
    <sheetView view="pageBreakPreview" zoomScaleNormal="100" zoomScaleSheetLayoutView="100" workbookViewId="0">
      <selection activeCell="A3" sqref="A3:J3"/>
    </sheetView>
  </sheetViews>
  <sheetFormatPr baseColWidth="10" defaultRowHeight="12.75"/>
  <cols>
    <col min="1" max="10" width="15.7109375" customWidth="1"/>
    <col min="11" max="11" width="17.85546875" customWidth="1"/>
  </cols>
  <sheetData>
    <row r="1" spans="1:10" ht="15.75">
      <c r="A1" s="206" t="s">
        <v>258</v>
      </c>
      <c r="B1" s="206"/>
      <c r="C1" s="206"/>
      <c r="D1" s="206"/>
      <c r="E1" s="206"/>
      <c r="F1" s="206"/>
      <c r="G1" s="206"/>
      <c r="H1" s="206"/>
      <c r="I1" s="206"/>
      <c r="J1" s="206"/>
    </row>
    <row r="2" spans="1:10" ht="15.75">
      <c r="A2" s="206" t="s">
        <v>77</v>
      </c>
      <c r="B2" s="206"/>
      <c r="C2" s="206"/>
      <c r="D2" s="206"/>
      <c r="E2" s="206"/>
      <c r="F2" s="206"/>
      <c r="G2" s="206"/>
      <c r="H2" s="206"/>
      <c r="I2" s="206"/>
      <c r="J2" s="206"/>
    </row>
    <row r="3" spans="1:10" ht="15">
      <c r="A3" s="207" t="s">
        <v>3</v>
      </c>
      <c r="B3" s="207"/>
      <c r="C3" s="207"/>
      <c r="D3" s="207"/>
      <c r="E3" s="207"/>
      <c r="F3" s="207"/>
      <c r="G3" s="207"/>
      <c r="H3" s="207"/>
      <c r="I3" s="207"/>
      <c r="J3" s="207"/>
    </row>
    <row r="5" spans="1:10">
      <c r="B5" t="s">
        <v>5</v>
      </c>
    </row>
    <row r="32" spans="1:2" ht="47.25" customHeight="1">
      <c r="A32" s="23"/>
      <c r="B32" s="47"/>
    </row>
    <row r="33" spans="1:2">
      <c r="B33" s="32"/>
    </row>
    <row r="36" spans="1:2">
      <c r="A36" s="87" t="s">
        <v>34</v>
      </c>
    </row>
  </sheetData>
  <mergeCells count="3">
    <mergeCell ref="A1:J1"/>
    <mergeCell ref="A2:J2"/>
    <mergeCell ref="A3:J3"/>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48</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5"/>
  <sheetViews>
    <sheetView view="pageBreakPreview" zoomScale="75" zoomScaleNormal="100" zoomScaleSheetLayoutView="75" workbookViewId="0">
      <selection sqref="A1:H2"/>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217</v>
      </c>
      <c r="B1" s="200"/>
      <c r="C1" s="200"/>
      <c r="D1" s="200"/>
      <c r="E1" s="200"/>
      <c r="F1" s="200"/>
      <c r="G1" s="200"/>
      <c r="H1" s="200"/>
      <c r="I1" s="48"/>
      <c r="J1" s="48"/>
      <c r="K1" s="48"/>
    </row>
    <row r="2" spans="1:12" s="4" customFormat="1" ht="39.75" customHeight="1">
      <c r="A2" s="200"/>
      <c r="B2" s="200"/>
      <c r="C2" s="200"/>
      <c r="D2" s="200"/>
      <c r="E2" s="200"/>
      <c r="F2" s="200"/>
      <c r="G2" s="200"/>
      <c r="H2" s="200"/>
      <c r="I2" s="49"/>
      <c r="J2" s="33"/>
      <c r="K2" s="49"/>
      <c r="L2" s="49"/>
    </row>
    <row r="3" spans="1:12" s="4" customFormat="1" ht="7.5" customHeight="1">
      <c r="A3" s="15"/>
      <c r="I3" s="16"/>
    </row>
    <row r="4" spans="1:12" ht="7.5" customHeight="1">
      <c r="A4" s="5"/>
      <c r="B4" s="6"/>
      <c r="C4" s="6"/>
      <c r="D4" s="6"/>
      <c r="E4" s="6"/>
      <c r="F4" s="6"/>
      <c r="G4" s="6"/>
      <c r="H4" s="6"/>
      <c r="I4" s="5"/>
    </row>
    <row r="5" spans="1:12" ht="23.25" customHeight="1">
      <c r="A5" s="18"/>
      <c r="B5" s="28"/>
      <c r="C5" s="28"/>
      <c r="D5" s="28"/>
      <c r="E5" s="28"/>
      <c r="F5" s="35"/>
      <c r="G5" s="35"/>
      <c r="H5" s="35"/>
      <c r="I5" s="35"/>
      <c r="J5" s="35"/>
      <c r="K5" s="35"/>
      <c r="L5" s="35"/>
    </row>
    <row r="6" spans="1:12" ht="6" customHeight="1">
      <c r="A6" s="17"/>
      <c r="B6" s="36"/>
      <c r="C6" s="36"/>
      <c r="D6" s="36"/>
      <c r="E6" s="36"/>
      <c r="F6" s="36"/>
      <c r="G6" s="36"/>
      <c r="H6" s="36"/>
      <c r="I6" s="36"/>
      <c r="J6" s="37"/>
      <c r="K6" s="37"/>
      <c r="L6" s="37"/>
    </row>
    <row r="7" spans="1:12" ht="6" customHeight="1">
      <c r="A7" s="17"/>
      <c r="B7" s="29"/>
      <c r="C7" s="29"/>
      <c r="D7" s="29"/>
      <c r="E7" s="29"/>
      <c r="F7" s="36"/>
      <c r="G7" s="36"/>
      <c r="H7" s="36"/>
      <c r="I7" s="36"/>
      <c r="J7" s="37"/>
      <c r="K7" s="37"/>
      <c r="L7" s="37"/>
    </row>
    <row r="8" spans="1:12" s="8" customFormat="1" ht="12" customHeight="1">
      <c r="A8" s="7"/>
      <c r="B8" s="30"/>
      <c r="C8" s="30"/>
      <c r="D8" s="30"/>
      <c r="E8" s="30"/>
      <c r="F8" s="31"/>
      <c r="G8" s="31"/>
      <c r="H8" s="31"/>
      <c r="I8" s="31"/>
      <c r="J8" s="31"/>
      <c r="K8" s="31"/>
      <c r="L8" s="31"/>
    </row>
    <row r="9" spans="1:12" s="8" customFormat="1" ht="6" customHeight="1">
      <c r="A9" s="7"/>
      <c r="B9" s="30"/>
      <c r="C9" s="30"/>
      <c r="D9" s="30"/>
      <c r="E9" s="30"/>
      <c r="F9" s="31"/>
      <c r="G9" s="31"/>
      <c r="H9" s="31"/>
      <c r="I9" s="31"/>
      <c r="J9" s="38"/>
      <c r="K9" s="38"/>
      <c r="L9" s="38"/>
    </row>
    <row r="10" spans="1:12" s="8" customFormat="1" ht="6" customHeight="1">
      <c r="A10" s="7"/>
      <c r="B10" s="30"/>
      <c r="C10" s="30"/>
      <c r="D10" s="30"/>
      <c r="E10" s="30"/>
      <c r="F10" s="31"/>
      <c r="G10" s="31"/>
      <c r="H10" s="31"/>
      <c r="I10" s="31"/>
      <c r="J10" s="38"/>
      <c r="K10" s="38"/>
      <c r="L10" s="38"/>
    </row>
    <row r="11" spans="1:12" s="8" customFormat="1" ht="12" customHeight="1">
      <c r="A11" s="21"/>
      <c r="B11" s="29"/>
      <c r="C11" s="29"/>
      <c r="D11" s="29"/>
      <c r="E11" s="29"/>
      <c r="F11" s="36"/>
      <c r="G11" s="36"/>
      <c r="H11" s="36"/>
      <c r="I11" s="36"/>
      <c r="J11" s="38"/>
      <c r="K11" s="38"/>
      <c r="L11" s="38"/>
    </row>
    <row r="12" spans="1:12" s="8" customFormat="1" ht="6" customHeight="1">
      <c r="A12" s="21"/>
      <c r="B12" s="29"/>
      <c r="C12" s="29"/>
      <c r="D12" s="29"/>
      <c r="E12" s="29"/>
      <c r="F12" s="36"/>
      <c r="G12" s="36"/>
      <c r="H12" s="36"/>
      <c r="I12" s="31"/>
      <c r="J12" s="38"/>
      <c r="K12" s="38"/>
      <c r="L12" s="38"/>
    </row>
    <row r="13" spans="1:12" s="8" customFormat="1" ht="6" customHeight="1">
      <c r="A13" s="21"/>
      <c r="B13" s="29"/>
      <c r="C13" s="29"/>
      <c r="D13" s="29"/>
      <c r="E13" s="29"/>
      <c r="F13" s="36"/>
      <c r="G13" s="36"/>
      <c r="H13" s="36"/>
      <c r="I13" s="31"/>
      <c r="J13" s="38"/>
      <c r="K13" s="38"/>
      <c r="L13" s="38"/>
    </row>
    <row r="14" spans="1:12" s="9" customFormat="1" ht="12" customHeight="1">
      <c r="A14" s="21"/>
      <c r="B14" s="29"/>
      <c r="C14" s="29"/>
      <c r="D14" s="29"/>
      <c r="E14" s="29"/>
      <c r="F14" s="29"/>
      <c r="G14" s="29"/>
      <c r="H14" s="29"/>
      <c r="I14" s="29"/>
      <c r="J14" s="29"/>
      <c r="K14" s="29"/>
      <c r="L14" s="29"/>
    </row>
    <row r="15" spans="1:12" s="9" customFormat="1" ht="3" customHeight="1">
      <c r="A15" s="21"/>
      <c r="B15" s="29"/>
      <c r="C15" s="29"/>
      <c r="D15" s="29"/>
      <c r="E15" s="29"/>
      <c r="F15" s="36"/>
      <c r="G15" s="36"/>
      <c r="H15" s="36"/>
      <c r="I15" s="36"/>
      <c r="J15" s="39"/>
      <c r="K15" s="39"/>
      <c r="L15" s="39"/>
    </row>
    <row r="16" spans="1:12" s="9" customFormat="1" ht="12" customHeight="1">
      <c r="A16" s="21"/>
      <c r="B16" s="29"/>
      <c r="C16" s="29"/>
      <c r="D16" s="29"/>
      <c r="E16" s="29"/>
      <c r="F16" s="36"/>
      <c r="G16" s="36"/>
      <c r="H16" s="36"/>
      <c r="I16" s="36"/>
      <c r="J16" s="39"/>
      <c r="K16" s="39"/>
      <c r="L16" s="39"/>
    </row>
    <row r="17" spans="1:12" s="8" customFormat="1" ht="3" customHeight="1">
      <c r="A17" s="10"/>
      <c r="B17" s="29"/>
      <c r="C17" s="29"/>
      <c r="D17" s="29"/>
      <c r="E17" s="29"/>
      <c r="F17" s="36"/>
      <c r="G17" s="36"/>
      <c r="H17" s="36"/>
      <c r="I17" s="36"/>
      <c r="J17" s="38"/>
      <c r="K17" s="38"/>
      <c r="L17" s="38"/>
    </row>
    <row r="18" spans="1:12" s="8" customFormat="1" ht="12" customHeight="1">
      <c r="A18" s="10"/>
      <c r="B18" s="29"/>
      <c r="C18" s="29"/>
      <c r="D18" s="29"/>
      <c r="E18" s="29"/>
      <c r="F18" s="36"/>
      <c r="G18" s="36"/>
      <c r="H18" s="36"/>
      <c r="I18" s="36"/>
      <c r="J18" s="38"/>
      <c r="K18" s="38"/>
      <c r="L18" s="38"/>
    </row>
    <row r="19" spans="1:12" s="8" customFormat="1" ht="3" customHeight="1">
      <c r="A19" s="10"/>
      <c r="B19" s="29"/>
      <c r="C19" s="29"/>
      <c r="D19" s="29"/>
      <c r="E19" s="29"/>
      <c r="F19" s="36"/>
      <c r="G19" s="36"/>
      <c r="H19" s="36"/>
      <c r="I19" s="36"/>
      <c r="J19" s="38"/>
      <c r="K19" s="38"/>
      <c r="L19" s="38"/>
    </row>
    <row r="20" spans="1:12" s="8" customFormat="1" ht="12" customHeight="1">
      <c r="A20" s="10"/>
      <c r="B20" s="29"/>
      <c r="C20" s="29"/>
      <c r="D20" s="29"/>
      <c r="E20" s="29"/>
      <c r="F20" s="36"/>
      <c r="G20" s="36"/>
      <c r="H20" s="36"/>
      <c r="I20" s="36"/>
      <c r="J20" s="38"/>
      <c r="K20" s="38"/>
      <c r="L20" s="38"/>
    </row>
    <row r="21" spans="1:12" s="8" customFormat="1" ht="3" customHeight="1">
      <c r="A21" s="10"/>
      <c r="B21" s="29"/>
      <c r="C21" s="29"/>
      <c r="D21" s="29"/>
      <c r="E21" s="29"/>
      <c r="F21" s="36"/>
      <c r="G21" s="36"/>
      <c r="H21" s="36"/>
      <c r="I21" s="36"/>
      <c r="J21" s="38"/>
      <c r="K21" s="38"/>
      <c r="L21" s="38"/>
    </row>
    <row r="22" spans="1:12" s="8" customFormat="1" ht="12" customHeight="1">
      <c r="A22" s="10"/>
      <c r="B22" s="29"/>
      <c r="C22" s="29"/>
      <c r="D22" s="29"/>
      <c r="E22" s="29"/>
      <c r="F22" s="36"/>
      <c r="G22" s="36"/>
      <c r="H22" s="36"/>
      <c r="I22" s="36"/>
      <c r="J22" s="38"/>
      <c r="K22" s="38"/>
      <c r="L22" s="38"/>
    </row>
    <row r="23" spans="1:12" s="8" customFormat="1" ht="6" customHeight="1">
      <c r="A23" s="10"/>
      <c r="B23" s="29"/>
      <c r="C23" s="29"/>
      <c r="D23" s="29"/>
      <c r="E23" s="29"/>
      <c r="F23" s="36"/>
      <c r="G23" s="36"/>
      <c r="H23" s="36"/>
      <c r="I23" s="31"/>
      <c r="J23" s="38"/>
      <c r="K23" s="38"/>
      <c r="L23" s="38"/>
    </row>
    <row r="24" spans="1:12" s="8" customFormat="1" ht="6" customHeight="1">
      <c r="A24" s="10"/>
      <c r="B24" s="29"/>
      <c r="C24" s="29"/>
      <c r="D24" s="29"/>
      <c r="E24" s="29"/>
      <c r="F24" s="36"/>
      <c r="G24" s="36"/>
      <c r="H24" s="36"/>
      <c r="I24" s="31"/>
      <c r="J24" s="38"/>
      <c r="K24" s="38"/>
      <c r="L24" s="38"/>
    </row>
    <row r="25" spans="1:12" s="8" customFormat="1" ht="12" customHeight="1">
      <c r="A25" s="10"/>
      <c r="B25" s="29"/>
      <c r="C25" s="29"/>
      <c r="D25" s="29"/>
      <c r="E25" s="29"/>
      <c r="F25" s="29"/>
      <c r="G25" s="29"/>
      <c r="H25" s="29"/>
      <c r="I25" s="29"/>
      <c r="J25" s="29"/>
      <c r="K25" s="29"/>
      <c r="L25" s="29"/>
    </row>
    <row r="26" spans="1:12" s="8" customFormat="1" ht="3" customHeight="1">
      <c r="A26" s="10"/>
      <c r="B26" s="29"/>
      <c r="C26" s="29"/>
      <c r="D26" s="29"/>
      <c r="E26" s="29"/>
      <c r="F26" s="36"/>
      <c r="G26" s="36"/>
      <c r="H26" s="36"/>
      <c r="I26" s="36"/>
      <c r="J26" s="38"/>
      <c r="K26" s="38"/>
      <c r="L26" s="38"/>
    </row>
    <row r="27" spans="1:12" s="8" customFormat="1" ht="12" customHeight="1">
      <c r="A27" s="10"/>
      <c r="B27" s="29"/>
      <c r="C27" s="29"/>
      <c r="D27" s="29"/>
      <c r="E27" s="29"/>
      <c r="F27" s="36"/>
      <c r="G27" s="36"/>
      <c r="H27" s="36"/>
      <c r="I27" s="36"/>
      <c r="J27" s="38"/>
      <c r="K27" s="38"/>
      <c r="L27" s="38"/>
    </row>
    <row r="28" spans="1:12" s="8" customFormat="1" ht="3" customHeight="1">
      <c r="A28" s="10"/>
      <c r="B28" s="29"/>
      <c r="C28" s="29"/>
      <c r="D28" s="29"/>
      <c r="E28" s="29"/>
      <c r="F28" s="36"/>
      <c r="G28" s="36"/>
      <c r="H28" s="36"/>
      <c r="I28" s="36"/>
      <c r="J28" s="38"/>
      <c r="K28" s="38"/>
      <c r="L28" s="38"/>
    </row>
    <row r="29" spans="1:12" s="8" customFormat="1" ht="12" customHeight="1">
      <c r="A29" s="10"/>
      <c r="B29" s="29"/>
      <c r="C29" s="29"/>
      <c r="D29" s="29"/>
      <c r="E29" s="29"/>
      <c r="F29" s="36"/>
      <c r="G29" s="36"/>
      <c r="H29" s="36"/>
      <c r="I29" s="36"/>
      <c r="J29" s="38"/>
      <c r="K29" s="38"/>
      <c r="L29" s="38"/>
    </row>
    <row r="30" spans="1:12" s="8" customFormat="1" ht="3" customHeight="1">
      <c r="A30" s="10"/>
      <c r="B30" s="29"/>
      <c r="C30" s="29"/>
      <c r="D30" s="29"/>
      <c r="E30" s="29"/>
      <c r="F30" s="36"/>
      <c r="G30" s="36"/>
      <c r="H30" s="36"/>
      <c r="I30" s="36"/>
      <c r="J30" s="38"/>
      <c r="K30" s="38"/>
      <c r="L30" s="38"/>
    </row>
    <row r="31" spans="1:12" s="8" customFormat="1" ht="12" customHeight="1">
      <c r="A31" s="10"/>
      <c r="B31" s="29"/>
      <c r="C31" s="29"/>
      <c r="D31" s="29"/>
      <c r="E31" s="29"/>
      <c r="F31" s="36"/>
      <c r="G31" s="36"/>
      <c r="H31" s="36"/>
      <c r="I31" s="36"/>
      <c r="J31" s="38"/>
      <c r="K31" s="38"/>
      <c r="L31" s="38"/>
    </row>
    <row r="32" spans="1:12" s="8" customFormat="1" ht="3" customHeight="1">
      <c r="A32" s="10"/>
      <c r="B32" s="29"/>
      <c r="C32" s="29"/>
      <c r="D32" s="29"/>
      <c r="E32" s="29"/>
      <c r="F32" s="36"/>
      <c r="G32" s="36"/>
      <c r="H32" s="36"/>
      <c r="I32" s="36"/>
      <c r="J32" s="38"/>
      <c r="K32" s="38"/>
      <c r="L32" s="38"/>
    </row>
    <row r="33" spans="1:12" s="8" customFormat="1" ht="12" customHeight="1">
      <c r="A33" s="10"/>
      <c r="B33" s="29"/>
      <c r="C33" s="29"/>
      <c r="D33" s="29"/>
      <c r="E33" s="29"/>
      <c r="F33" s="36"/>
      <c r="G33" s="36"/>
      <c r="H33" s="36"/>
      <c r="I33" s="36"/>
      <c r="J33" s="38"/>
      <c r="K33" s="38"/>
      <c r="L33" s="38"/>
    </row>
    <row r="34" spans="1:12" s="8" customFormat="1" ht="12" customHeight="1">
      <c r="A34" s="10"/>
      <c r="B34" s="26"/>
      <c r="C34" s="26"/>
      <c r="D34" s="26"/>
      <c r="E34" s="26"/>
      <c r="F34" s="24"/>
      <c r="G34" s="24"/>
      <c r="H34" s="24"/>
      <c r="I34" s="25"/>
      <c r="J34" s="34"/>
      <c r="K34" s="34"/>
      <c r="L34" s="34"/>
    </row>
    <row r="35" spans="1:12" s="8" customFormat="1" ht="12" customHeight="1">
      <c r="A35" s="10"/>
      <c r="B35" s="43"/>
      <c r="C35" s="43"/>
      <c r="D35" s="43"/>
      <c r="E35" s="43"/>
      <c r="F35" s="44"/>
      <c r="G35" s="44"/>
      <c r="H35" s="45"/>
      <c r="I35" s="44"/>
      <c r="J35" s="44"/>
      <c r="K35" s="44"/>
      <c r="L35" s="44"/>
    </row>
    <row r="36" spans="1:12" s="8" customFormat="1" ht="6" customHeight="1">
      <c r="A36" s="10"/>
      <c r="B36" s="27"/>
      <c r="C36" s="27"/>
      <c r="D36" s="27"/>
      <c r="E36" s="27"/>
      <c r="F36" s="25"/>
      <c r="G36" s="25"/>
      <c r="H36" s="25"/>
      <c r="I36" s="25"/>
      <c r="J36" s="34"/>
      <c r="K36" s="34"/>
      <c r="L36" s="34"/>
    </row>
    <row r="37" spans="1:12" s="8" customFormat="1" ht="6" customHeight="1">
      <c r="A37" s="10"/>
      <c r="B37" s="26"/>
      <c r="C37" s="26"/>
      <c r="D37" s="26"/>
      <c r="E37" s="26"/>
      <c r="F37" s="24"/>
      <c r="G37" s="24"/>
      <c r="H37" s="24"/>
      <c r="I37" s="25"/>
      <c r="J37" s="34"/>
      <c r="K37" s="34"/>
      <c r="L37" s="34"/>
    </row>
    <row r="38" spans="1:12" s="8" customFormat="1" ht="21" customHeight="1">
      <c r="A38" s="11"/>
      <c r="B38" s="40"/>
      <c r="C38" s="40"/>
      <c r="D38" s="40"/>
      <c r="E38" s="40"/>
      <c r="F38" s="41"/>
      <c r="G38" s="41"/>
      <c r="H38" s="41"/>
      <c r="I38" s="41"/>
      <c r="J38" s="42"/>
      <c r="K38" s="42"/>
      <c r="L38" s="42"/>
    </row>
    <row r="39" spans="1:12" s="8" customFormat="1" ht="7.5" customHeight="1">
      <c r="A39" s="11"/>
      <c r="B39" s="27"/>
      <c r="C39" s="27"/>
      <c r="D39" s="27"/>
      <c r="E39" s="27"/>
      <c r="F39" s="27"/>
      <c r="G39" s="25"/>
      <c r="H39" s="25"/>
      <c r="I39" s="25"/>
      <c r="J39" s="25"/>
      <c r="K39" s="34"/>
      <c r="L39" s="34"/>
    </row>
    <row r="40" spans="1:12" ht="7.5" customHeight="1">
      <c r="A40" s="12"/>
      <c r="G40" s="50"/>
      <c r="H40" s="50"/>
      <c r="I40" s="50"/>
      <c r="J40" s="50"/>
      <c r="K40" s="50"/>
      <c r="L40" s="50"/>
    </row>
    <row r="41" spans="1:12" ht="3.95" customHeight="1">
      <c r="A41" s="12"/>
    </row>
    <row r="42" spans="1:12">
      <c r="A42" s="5"/>
      <c r="B42" s="14"/>
      <c r="C42" s="14"/>
      <c r="D42" s="14"/>
      <c r="E42" s="14"/>
      <c r="F42" s="14"/>
      <c r="G42" s="5"/>
      <c r="H42" s="5"/>
      <c r="I42" s="5"/>
    </row>
    <row r="43" spans="1:12" ht="14.25">
      <c r="A43" s="46"/>
      <c r="B43" s="14"/>
      <c r="C43" s="14"/>
      <c r="D43" s="14"/>
      <c r="E43" s="14"/>
      <c r="F43" s="14"/>
    </row>
    <row r="44" spans="1:12">
      <c r="A44" s="19"/>
      <c r="B44" s="14"/>
      <c r="C44" s="14"/>
      <c r="D44" s="14"/>
      <c r="E44" s="14"/>
      <c r="F44" s="14"/>
      <c r="G44" s="14"/>
      <c r="H44" s="14"/>
    </row>
    <row r="45" spans="1:12">
      <c r="A45" s="20"/>
      <c r="B45" s="14"/>
      <c r="C45" s="14"/>
      <c r="D45" s="14"/>
      <c r="E45" s="14"/>
      <c r="F45" s="14"/>
      <c r="G45" s="14"/>
      <c r="H45" s="14"/>
    </row>
  </sheetData>
  <mergeCells count="1">
    <mergeCell ref="A1:H2"/>
  </mergeCells>
  <phoneticPr fontId="0" type="noConversion"/>
  <printOptions horizontalCentered="1" verticalCentered="1"/>
  <pageMargins left="0.78740157480314965" right="0.59055118110236227" top="0.59055118110236227" bottom="0" header="0" footer="0"/>
  <pageSetup scale="97" orientation="landscape" r:id="rId1"/>
  <headerFooter alignWithMargins="0"/>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N35"/>
  <sheetViews>
    <sheetView view="pageBreakPreview" zoomScale="75" zoomScaleNormal="100" zoomScaleSheetLayoutView="75" workbookViewId="0">
      <selection activeCell="A21" sqref="A21"/>
    </sheetView>
  </sheetViews>
  <sheetFormatPr baseColWidth="10" defaultRowHeight="12.75"/>
  <cols>
    <col min="1" max="1" width="47.7109375" style="2" customWidth="1"/>
    <col min="2" max="12" width="14.7109375" style="2" customWidth="1"/>
    <col min="13" max="13" width="13.140625" style="2" bestFit="1" customWidth="1"/>
    <col min="14" max="16384" width="11.42578125" style="2"/>
  </cols>
  <sheetData>
    <row r="1" spans="1:14" s="1" customFormat="1" ht="15.75" customHeight="1">
      <c r="A1" s="202" t="s">
        <v>259</v>
      </c>
      <c r="B1" s="202"/>
      <c r="C1" s="202"/>
      <c r="D1" s="202"/>
      <c r="E1" s="202"/>
      <c r="F1" s="202"/>
      <c r="G1" s="202"/>
      <c r="H1" s="96"/>
      <c r="I1" s="96"/>
      <c r="J1" s="59"/>
      <c r="L1" s="59" t="s">
        <v>35</v>
      </c>
    </row>
    <row r="2" spans="1:14" s="1" customFormat="1" ht="15.75" customHeight="1">
      <c r="A2" s="96" t="s">
        <v>72</v>
      </c>
      <c r="B2" s="96"/>
      <c r="C2" s="96"/>
      <c r="D2" s="96"/>
      <c r="E2" s="96"/>
      <c r="F2" s="96"/>
      <c r="G2" s="96"/>
      <c r="H2" s="96"/>
      <c r="I2" s="96"/>
      <c r="J2" s="103"/>
      <c r="K2" s="96"/>
      <c r="L2" s="104"/>
    </row>
    <row r="3" spans="1:14" s="1" customFormat="1" ht="15.75" customHeight="1">
      <c r="A3" s="57" t="s">
        <v>6</v>
      </c>
      <c r="B3" s="56"/>
      <c r="C3" s="60"/>
      <c r="D3" s="60"/>
      <c r="E3" s="60"/>
      <c r="F3" s="60"/>
      <c r="G3" s="60"/>
      <c r="H3" s="60"/>
      <c r="I3" s="60"/>
      <c r="J3" s="56"/>
      <c r="K3" s="56"/>
      <c r="L3" s="56"/>
    </row>
    <row r="4" spans="1:14" ht="15" customHeight="1">
      <c r="A4" s="61"/>
      <c r="B4" s="62"/>
      <c r="C4" s="60"/>
      <c r="D4" s="60"/>
      <c r="E4" s="60"/>
      <c r="F4" s="60"/>
      <c r="G4" s="60"/>
      <c r="H4" s="60"/>
      <c r="I4" s="60"/>
      <c r="J4" s="62"/>
      <c r="K4" s="62"/>
      <c r="L4" s="62"/>
    </row>
    <row r="5" spans="1:14" s="4" customFormat="1" ht="36.950000000000003" customHeight="1">
      <c r="A5" s="63" t="s">
        <v>61</v>
      </c>
      <c r="B5" s="64">
        <v>2003</v>
      </c>
      <c r="C5" s="64">
        <v>2004</v>
      </c>
      <c r="D5" s="64">
        <v>2005</v>
      </c>
      <c r="E5" s="64">
        <v>2006</v>
      </c>
      <c r="F5" s="64">
        <v>2007</v>
      </c>
      <c r="G5" s="64">
        <v>2008</v>
      </c>
      <c r="H5" s="64">
        <v>2009</v>
      </c>
      <c r="I5" s="64">
        <v>2010</v>
      </c>
      <c r="J5" s="64">
        <v>2011</v>
      </c>
      <c r="K5" s="64">
        <v>2012</v>
      </c>
      <c r="L5" s="64" t="s">
        <v>70</v>
      </c>
    </row>
    <row r="6" spans="1:14" s="8" customFormat="1" ht="26.1" customHeight="1">
      <c r="A6" s="65" t="s">
        <v>41</v>
      </c>
      <c r="B6" s="66">
        <f>(CUADRO2.2EC!B6/CUADRO2.1NC!B6)*100</f>
        <v>9.2273823611619381</v>
      </c>
      <c r="C6" s="66">
        <f>(CUADRO2.2EC!C6/CUADRO2.1NC!C6)*100</f>
        <v>8.9808024318746291</v>
      </c>
      <c r="D6" s="66">
        <f>(CUADRO2.2EC!D6/CUADRO2.1NC!D6)*100</f>
        <v>9.0211414837276092</v>
      </c>
      <c r="E6" s="66">
        <f>(CUADRO2.2EC!E6/CUADRO2.1NC!E6)*100</f>
        <v>8.8683579469916367</v>
      </c>
      <c r="F6" s="66">
        <f>(CUADRO2.2EC!F6/CUADRO2.1NC!F6)*100</f>
        <v>8.9324748695683667</v>
      </c>
      <c r="G6" s="66">
        <f>(CUADRO2.2EC!G6/CUADRO2.1NC!G6)*100</f>
        <v>8.8624703217408403</v>
      </c>
      <c r="H6" s="66">
        <f>(CUADRO2.2EC!H6/CUADRO2.1NC!H6)*100</f>
        <v>9.2323452930352268</v>
      </c>
      <c r="I6" s="66">
        <f>(CUADRO2.2EC!I6/CUADRO2.1NC!I6)*100</f>
        <v>9.3509279149894393</v>
      </c>
      <c r="J6" s="66">
        <f>(CUADRO2.2EC!J6/CUADRO2.1NC!J6)*100</f>
        <v>9.1866621977620522</v>
      </c>
      <c r="K6" s="66">
        <f>(CUADRO2.2EC!K6/CUADRO2.1NC!K6)*100</f>
        <v>9.1864949523465231</v>
      </c>
      <c r="L6" s="66">
        <f>(CUADRO2.2EC!L6/CUADRO2.1NC!L6)*100</f>
        <v>9.198762525842632</v>
      </c>
    </row>
    <row r="7" spans="1:14" s="8" customFormat="1" ht="26.1" customHeight="1">
      <c r="A7" s="67" t="s">
        <v>56</v>
      </c>
      <c r="B7" s="68">
        <f>(CUADRO2.2EC!B7/CUADRO2.1NC!B7)*100</f>
        <v>9.2273823611619363</v>
      </c>
      <c r="C7" s="68">
        <f>(CUADRO2.2EC!C7/CUADRO2.1NC!C7)*100</f>
        <v>8.9808024318746309</v>
      </c>
      <c r="D7" s="68">
        <f>(CUADRO2.2EC!D7/CUADRO2.1NC!D7)*100</f>
        <v>9.0211414837276092</v>
      </c>
      <c r="E7" s="68">
        <f>(CUADRO2.2EC!E7/CUADRO2.1NC!E7)*100</f>
        <v>8.8683579469916385</v>
      </c>
      <c r="F7" s="68">
        <f>(CUADRO2.2EC!F7/CUADRO2.1NC!F7)*100</f>
        <v>8.9324748695683667</v>
      </c>
      <c r="G7" s="68">
        <f>(CUADRO2.2EC!G7/CUADRO2.1NC!G7)*100</f>
        <v>8.8624703217408403</v>
      </c>
      <c r="H7" s="68">
        <f>(CUADRO2.2EC!H7/CUADRO2.1NC!H7)*100</f>
        <v>9.2323452930352286</v>
      </c>
      <c r="I7" s="68">
        <f>(CUADRO2.2EC!I7/CUADRO2.1NC!I7)*100</f>
        <v>9.3509279149894411</v>
      </c>
      <c r="J7" s="68">
        <f>(CUADRO2.2EC!J7/CUADRO2.1NC!J7)*100</f>
        <v>9.1866621977620522</v>
      </c>
      <c r="K7" s="68">
        <f>(CUADRO2.2EC!K7/CUADRO2.1NC!K7)*100</f>
        <v>9.1864949523465231</v>
      </c>
      <c r="L7" s="68">
        <f>(CUADRO2.2EC!L7/CUADRO2.1NC!L7)*100</f>
        <v>9.198762525842632</v>
      </c>
    </row>
    <row r="8" spans="1:14" s="8" customFormat="1" ht="26.1" customHeight="1">
      <c r="A8" s="69" t="s">
        <v>240</v>
      </c>
      <c r="B8" s="68">
        <f>(CUADRO2.2EC!B8/CUADRO2.1NC!B8)*100</f>
        <v>4.4537535469138776</v>
      </c>
      <c r="C8" s="68">
        <f>(CUADRO2.2EC!C8/CUADRO2.1NC!C8)*100</f>
        <v>4.1317354673966387</v>
      </c>
      <c r="D8" s="68">
        <f>(CUADRO2.2EC!D8/CUADRO2.1NC!D8)*100</f>
        <v>4.2485749320882586</v>
      </c>
      <c r="E8" s="68">
        <f>(CUADRO2.2EC!E8/CUADRO2.1NC!E8)*100</f>
        <v>4.3244140979977832</v>
      </c>
      <c r="F8" s="68">
        <f>(CUADRO2.2EC!F8/CUADRO2.1NC!F8)*100</f>
        <v>4.7905670022240177</v>
      </c>
      <c r="G8" s="68">
        <f>(CUADRO2.2EC!G8/CUADRO2.1NC!G8)*100</f>
        <v>4.3458274990306665</v>
      </c>
      <c r="H8" s="68">
        <f>(CUADRO2.2EC!H8/CUADRO2.1NC!H8)*100</f>
        <v>3.907923423169656</v>
      </c>
      <c r="I8" s="68">
        <f>(CUADRO2.2EC!I8/CUADRO2.1NC!I8)*100</f>
        <v>3.8329842452954712</v>
      </c>
      <c r="J8" s="68">
        <f>(CUADRO2.2EC!J8/CUADRO2.1NC!J8)*100</f>
        <v>3.2868555002254887</v>
      </c>
      <c r="K8" s="68">
        <f>(CUADRO2.2EC!K8/CUADRO2.1NC!K8)*100</f>
        <v>3.6251380336151202</v>
      </c>
      <c r="L8" s="68">
        <f>(CUADRO2.2EC!L8/CUADRO2.1NC!L8)*100</f>
        <v>3.9387611292414304</v>
      </c>
    </row>
    <row r="9" spans="1:14" s="8" customFormat="1" ht="26.1" customHeight="1">
      <c r="A9" s="71" t="s">
        <v>9</v>
      </c>
      <c r="B9" s="68">
        <f>(CUADRO2.2EC!B9/CUADRO2.1NC!B9)*100</f>
        <v>9.502817399675342</v>
      </c>
      <c r="C9" s="68">
        <f>(CUADRO2.2EC!C9/CUADRO2.1NC!C9)*100</f>
        <v>8.8593126003342348</v>
      </c>
      <c r="D9" s="68">
        <f>(CUADRO2.2EC!D9/CUADRO2.1NC!D9)*100</f>
        <v>8.8783376673115431</v>
      </c>
      <c r="E9" s="68">
        <f>(CUADRO2.2EC!E9/CUADRO2.1NC!E9)*100</f>
        <v>8.3596220753104511</v>
      </c>
      <c r="F9" s="68">
        <f>(CUADRO2.2EC!F9/CUADRO2.1NC!F9)*100</f>
        <v>8.3975419265360109</v>
      </c>
      <c r="G9" s="68">
        <f>(CUADRO2.2EC!G9/CUADRO2.1NC!G9)*100</f>
        <v>8.1449401765057381</v>
      </c>
      <c r="H9" s="68">
        <f>(CUADRO2.2EC!H9/CUADRO2.1NC!H9)*100</f>
        <v>8.9747534357609879</v>
      </c>
      <c r="I9" s="68">
        <f>(CUADRO2.2EC!I9/CUADRO2.1NC!I9)*100</f>
        <v>9.3232594124691541</v>
      </c>
      <c r="J9" s="68">
        <f>(CUADRO2.2EC!J9/CUADRO2.1NC!J9)*100</f>
        <v>8.7365635936552124</v>
      </c>
      <c r="K9" s="68">
        <f>(CUADRO2.2EC!K9/CUADRO2.1NC!K9)*100</f>
        <v>8.5774979485377774</v>
      </c>
      <c r="L9" s="68">
        <f>(CUADRO2.2EC!L9/CUADRO2.1NC!L9)*100</f>
        <v>8.6691072484222982</v>
      </c>
    </row>
    <row r="10" spans="1:14" s="8" customFormat="1" ht="26.1" customHeight="1">
      <c r="A10" s="72" t="s">
        <v>60</v>
      </c>
      <c r="B10" s="160">
        <f>(CUADRO2.2EC!B10/CUADRO2.1NC!B10)*100</f>
        <v>0.28553211915646637</v>
      </c>
      <c r="C10" s="160">
        <f>(CUADRO2.2EC!C10/CUADRO2.1NC!C10)*100</f>
        <v>0.24542029208958654</v>
      </c>
      <c r="D10" s="160">
        <f>(CUADRO2.2EC!D10/CUADRO2.1NC!D10)*100</f>
        <v>0.2121932621379356</v>
      </c>
      <c r="E10" s="160">
        <f>(CUADRO2.2EC!E10/CUADRO2.1NC!E10)*100</f>
        <v>0.23264662184987794</v>
      </c>
      <c r="F10" s="160">
        <f>(CUADRO2.2EC!F10/CUADRO2.1NC!F10)*100</f>
        <v>0.24084951138195432</v>
      </c>
      <c r="G10" s="160">
        <f>(CUADRO2.2EC!G10/CUADRO2.1NC!G10)*100</f>
        <v>0.18113799096652675</v>
      </c>
      <c r="H10" s="160">
        <f>(CUADRO2.2EC!H10/CUADRO2.1NC!H10)*100</f>
        <v>0.26637191871080351</v>
      </c>
      <c r="I10" s="160">
        <f>(CUADRO2.2EC!I10/CUADRO2.1NC!I10)*100</f>
        <v>0.27578564885585055</v>
      </c>
      <c r="J10" s="160">
        <f>(CUADRO2.2EC!J10/CUADRO2.1NC!J10)*100</f>
        <v>0.21880180889200096</v>
      </c>
      <c r="K10" s="160">
        <f>(CUADRO2.2EC!K10/CUADRO2.1NC!K10)*100</f>
        <v>0.21706894753501038</v>
      </c>
      <c r="L10" s="160">
        <f>(CUADRO2.2EC!L10/CUADRO2.1NC!L10)*100</f>
        <v>0.20939997503881627</v>
      </c>
    </row>
    <row r="11" spans="1:14" s="8" customFormat="1" ht="26.1" customHeight="1">
      <c r="A11" s="73" t="s">
        <v>42</v>
      </c>
      <c r="B11" s="68">
        <f>(CUADRO2.2EC!B11/CUADRO2.1NC!B11)*100</f>
        <v>6.6257637650773766</v>
      </c>
      <c r="C11" s="68">
        <f>(CUADRO2.2EC!C11/CUADRO2.1NC!C11)*100</f>
        <v>6.0930637479654273</v>
      </c>
      <c r="D11" s="68">
        <f>(CUADRO2.2EC!D11/CUADRO2.1NC!D11)*100</f>
        <v>6.3329921826364002</v>
      </c>
      <c r="E11" s="68">
        <f>(CUADRO2.2EC!E11/CUADRO2.1NC!E11)*100</f>
        <v>6.1032450497767048</v>
      </c>
      <c r="F11" s="68">
        <f>(CUADRO2.2EC!F11/CUADRO2.1NC!F11)*100</f>
        <v>6.6282242529944373</v>
      </c>
      <c r="G11" s="68">
        <f>(CUADRO2.2EC!G11/CUADRO2.1NC!G11)*100</f>
        <v>6.7861046569113235</v>
      </c>
      <c r="H11" s="68">
        <f>(CUADRO2.2EC!H11/CUADRO2.1NC!H11)*100</f>
        <v>7.6511089109669248</v>
      </c>
      <c r="I11" s="68">
        <f>(CUADRO2.2EC!I11/CUADRO2.1NC!I11)*100</f>
        <v>7.5688318141669324</v>
      </c>
      <c r="J11" s="68">
        <f>(CUADRO2.2EC!J11/CUADRO2.1NC!J11)*100</f>
        <v>8.2682795399781295</v>
      </c>
      <c r="K11" s="68">
        <f>(CUADRO2.2EC!K11/CUADRO2.1NC!K11)*100</f>
        <v>7.6708372999812227</v>
      </c>
      <c r="L11" s="68">
        <f>(CUADRO2.2EC!L11/CUADRO2.1NC!L11)*100</f>
        <v>6.4629691621954644</v>
      </c>
    </row>
    <row r="12" spans="1:14" s="8" customFormat="1" ht="26.1" customHeight="1">
      <c r="A12" s="72" t="s">
        <v>10</v>
      </c>
      <c r="B12" s="68">
        <f>(CUADRO2.2EC!B12/CUADRO2.1NC!B12)*100</f>
        <v>7.8034463873201734</v>
      </c>
      <c r="C12" s="68">
        <f>(CUADRO2.2EC!C12/CUADRO2.1NC!C12)*100</f>
        <v>8.0024744913236994</v>
      </c>
      <c r="D12" s="68">
        <f>(CUADRO2.2EC!D12/CUADRO2.1NC!D12)*100</f>
        <v>8.3090612574856095</v>
      </c>
      <c r="E12" s="68">
        <f>(CUADRO2.2EC!E12/CUADRO2.1NC!E12)*100</f>
        <v>7.7945550173411826</v>
      </c>
      <c r="F12" s="68">
        <f>(CUADRO2.2EC!F12/CUADRO2.1NC!F12)*100</f>
        <v>7.9785568010545465</v>
      </c>
      <c r="G12" s="68">
        <f>(CUADRO2.2EC!G12/CUADRO2.1NC!G12)*100</f>
        <v>7.8341251744297198</v>
      </c>
      <c r="H12" s="68">
        <f>(CUADRO2.2EC!H12/CUADRO2.1NC!H12)*100</f>
        <v>8.0249150908436295</v>
      </c>
      <c r="I12" s="68">
        <f>(CUADRO2.2EC!I12/CUADRO2.1NC!I12)*100</f>
        <v>10.533784943648621</v>
      </c>
      <c r="J12" s="68">
        <f>(CUADRO2.2EC!J12/CUADRO2.1NC!J12)*100</f>
        <v>9.4207897647591903</v>
      </c>
      <c r="K12" s="68">
        <f>(CUADRO2.2EC!K12/CUADRO2.1NC!K12)*100</f>
        <v>8.3915919607595821</v>
      </c>
      <c r="L12" s="68">
        <f>(CUADRO2.2EC!L12/CUADRO2.1NC!L12)*100</f>
        <v>8.4074298748561329</v>
      </c>
      <c r="N12"/>
    </row>
    <row r="13" spans="1:14" s="8" customFormat="1" ht="26.1" customHeight="1">
      <c r="A13" s="72" t="s">
        <v>43</v>
      </c>
      <c r="B13" s="68">
        <f>(CUADRO2.2EC!B13/CUADRO2.1NC!B13)*100</f>
        <v>13.36145684389772</v>
      </c>
      <c r="C13" s="68">
        <f>(CUADRO2.2EC!C13/CUADRO2.1NC!C13)*100</f>
        <v>12.78449581532011</v>
      </c>
      <c r="D13" s="68">
        <f>(CUADRO2.2EC!D13/CUADRO2.1NC!D13)*100</f>
        <v>13.327922964890778</v>
      </c>
      <c r="E13" s="68">
        <f>(CUADRO2.2EC!E13/CUADRO2.1NC!E13)*100</f>
        <v>12.406253852853061</v>
      </c>
      <c r="F13" s="68">
        <f>(CUADRO2.2EC!F13/CUADRO2.1NC!F13)*100</f>
        <v>12.670647517902694</v>
      </c>
      <c r="G13" s="68">
        <f>(CUADRO2.2EC!G13/CUADRO2.1NC!G13)*100</f>
        <v>12.615461654614974</v>
      </c>
      <c r="H13" s="68">
        <f>(CUADRO2.2EC!H13/CUADRO2.1NC!H13)*100</f>
        <v>13.200762112298195</v>
      </c>
      <c r="I13" s="68">
        <f>(CUADRO2.2EC!I13/CUADRO2.1NC!I13)*100</f>
        <v>12.936703624728874</v>
      </c>
      <c r="J13" s="68">
        <f>(CUADRO2.2EC!J13/CUADRO2.1NC!J13)*100</f>
        <v>13.076466110440613</v>
      </c>
      <c r="K13" s="68">
        <f>(CUADRO2.2EC!K13/CUADRO2.1NC!K13)*100</f>
        <v>12.836313496893162</v>
      </c>
      <c r="L13" s="68">
        <f>(CUADRO2.2EC!L13/CUADRO2.1NC!L13)*100</f>
        <v>12.732946358783018</v>
      </c>
      <c r="N13"/>
    </row>
    <row r="14" spans="1:14" s="8" customFormat="1" ht="26.1" customHeight="1">
      <c r="A14" s="71" t="s">
        <v>11</v>
      </c>
      <c r="B14" s="68">
        <f>(CUADRO2.2EC!B14/CUADRO2.1NC!B14)*100</f>
        <v>9.352313265782124</v>
      </c>
      <c r="C14" s="68">
        <f>(CUADRO2.2EC!C14/CUADRO2.1NC!C14)*100</f>
        <v>9.3351990329383092</v>
      </c>
      <c r="D14" s="68">
        <f>(CUADRO2.2EC!D14/CUADRO2.1NC!D14)*100</f>
        <v>9.3645890937987399</v>
      </c>
      <c r="E14" s="68">
        <f>(CUADRO2.2EC!E14/CUADRO2.1NC!E14)*100</f>
        <v>9.4286744357700112</v>
      </c>
      <c r="F14" s="68">
        <f>(CUADRO2.2EC!F14/CUADRO2.1NC!F14)*100</f>
        <v>9.4782402857807941</v>
      </c>
      <c r="G14" s="68">
        <f>(CUADRO2.2EC!G14/CUADRO2.1NC!G14)*100</f>
        <v>9.5456292005760801</v>
      </c>
      <c r="H14" s="68">
        <f>(CUADRO2.2EC!H14/CUADRO2.1NC!H14)*100</f>
        <v>9.6760578365031886</v>
      </c>
      <c r="I14" s="68">
        <f>(CUADRO2.2EC!I14/CUADRO2.1NC!I14)*100</f>
        <v>9.6774255341996298</v>
      </c>
      <c r="J14" s="68">
        <f>(CUADRO2.2EC!J14/CUADRO2.1NC!J14)*100</f>
        <v>9.7855092635156371</v>
      </c>
      <c r="K14" s="68">
        <f>(CUADRO2.2EC!K14/CUADRO2.1NC!K14)*100</f>
        <v>9.8807167018692059</v>
      </c>
      <c r="L14" s="68">
        <f>(CUADRO2.2EC!L14/CUADRO2.1NC!L14)*100</f>
        <v>9.7944733857746993</v>
      </c>
      <c r="N14"/>
    </row>
    <row r="15" spans="1:14" s="8" customFormat="1" ht="26.1" customHeight="1">
      <c r="A15" s="73" t="s">
        <v>44</v>
      </c>
      <c r="B15" s="68">
        <f>(CUADRO2.2EC!B15/CUADRO2.1NC!B15)*100</f>
        <v>10.269145057005828</v>
      </c>
      <c r="C15" s="68">
        <f>(CUADRO2.2EC!C15/CUADRO2.1NC!C15)*100</f>
        <v>10.193200396967008</v>
      </c>
      <c r="D15" s="68">
        <f>(CUADRO2.2EC!D15/CUADRO2.1NC!D15)*100</f>
        <v>10.197463011920869</v>
      </c>
      <c r="E15" s="68">
        <f>(CUADRO2.2EC!E15/CUADRO2.1NC!E15)*100</f>
        <v>10.211939401402534</v>
      </c>
      <c r="F15" s="68">
        <f>(CUADRO2.2EC!F15/CUADRO2.1NC!F15)*100</f>
        <v>10.467768586969189</v>
      </c>
      <c r="G15" s="68">
        <f>(CUADRO2.2EC!G15/CUADRO2.1NC!G15)*100</f>
        <v>10.544926910803285</v>
      </c>
      <c r="H15" s="68">
        <f>(CUADRO2.2EC!H15/CUADRO2.1NC!H15)*100</f>
        <v>10.768577027071096</v>
      </c>
      <c r="I15" s="68">
        <f>(CUADRO2.2EC!I15/CUADRO2.1NC!I15)*100</f>
        <v>10.625120823795815</v>
      </c>
      <c r="J15" s="68">
        <f>(CUADRO2.2EC!J15/CUADRO2.1NC!J15)*100</f>
        <v>10.774286548609199</v>
      </c>
      <c r="K15" s="68">
        <f>(CUADRO2.2EC!K15/CUADRO2.1NC!K15)*100</f>
        <v>11.221972941205525</v>
      </c>
      <c r="L15" s="68">
        <f>(CUADRO2.2EC!L15/CUADRO2.1NC!L15)*100</f>
        <v>11.176620436082988</v>
      </c>
      <c r="N15"/>
    </row>
    <row r="16" spans="1:14" s="8" customFormat="1" ht="26.1" customHeight="1">
      <c r="A16" s="73" t="s">
        <v>45</v>
      </c>
      <c r="B16" s="68">
        <f>(CUADRO2.2EC!B16/CUADRO2.1NC!B16)*100</f>
        <v>7.3067286222195493</v>
      </c>
      <c r="C16" s="68">
        <f>(CUADRO2.2EC!C16/CUADRO2.1NC!C16)*100</f>
        <v>7.4464170173310809</v>
      </c>
      <c r="D16" s="68">
        <f>(CUADRO2.2EC!D16/CUADRO2.1NC!D16)*100</f>
        <v>7.5895635077072354</v>
      </c>
      <c r="E16" s="68">
        <f>(CUADRO2.2EC!E16/CUADRO2.1NC!E16)*100</f>
        <v>7.5080322957162897</v>
      </c>
      <c r="F16" s="68">
        <f>(CUADRO2.2EC!F16/CUADRO2.1NC!F16)*100</f>
        <v>7.3189220033035518</v>
      </c>
      <c r="G16" s="68">
        <f>(CUADRO2.2EC!G16/CUADRO2.1NC!G16)*100</f>
        <v>7.1112518073978181</v>
      </c>
      <c r="H16" s="68">
        <f>(CUADRO2.2EC!H16/CUADRO2.1NC!H16)*100</f>
        <v>7.3724562911553164</v>
      </c>
      <c r="I16" s="68">
        <f>(CUADRO2.2EC!I16/CUADRO2.1NC!I16)*100</f>
        <v>7.5804569262138219</v>
      </c>
      <c r="J16" s="68">
        <f>(CUADRO2.2EC!J16/CUADRO2.1NC!J16)*100</f>
        <v>7.7139784363374471</v>
      </c>
      <c r="K16" s="68">
        <f>(CUADRO2.2EC!K16/CUADRO2.1NC!K16)*100</f>
        <v>7.594109816569854</v>
      </c>
      <c r="L16" s="68">
        <f>(CUADRO2.2EC!L16/CUADRO2.1NC!L16)*100</f>
        <v>7.352354313509105</v>
      </c>
      <c r="N16"/>
    </row>
    <row r="17" spans="1:14" s="8" customFormat="1" ht="26.1" customHeight="1">
      <c r="A17" s="73" t="s">
        <v>48</v>
      </c>
      <c r="B17" s="68">
        <f>(CUADRO2.2EC!B17/CUADRO2.1NC!B17)*100</f>
        <v>8.6161776964184664</v>
      </c>
      <c r="C17" s="68">
        <f>(CUADRO2.2EC!C17/CUADRO2.1NC!C17)*100</f>
        <v>8.700638258330514</v>
      </c>
      <c r="D17" s="68">
        <f>(CUADRO2.2EC!D17/CUADRO2.1NC!D17)*100</f>
        <v>8.7855044211044806</v>
      </c>
      <c r="E17" s="68">
        <f>(CUADRO2.2EC!E17/CUADRO2.1NC!E17)*100</f>
        <v>8.2194039068932021</v>
      </c>
      <c r="F17" s="68">
        <f>(CUADRO2.2EC!F17/CUADRO2.1NC!F17)*100</f>
        <v>7.7517191006700763</v>
      </c>
      <c r="G17" s="68">
        <f>(CUADRO2.2EC!G17/CUADRO2.1NC!G17)*100</f>
        <v>7.4316084182611624</v>
      </c>
      <c r="H17" s="68">
        <f>(CUADRO2.2EC!H17/CUADRO2.1NC!H17)*100</f>
        <v>7.0108674390550618</v>
      </c>
      <c r="I17" s="68">
        <f>(CUADRO2.2EC!I17/CUADRO2.1NC!I17)*100</f>
        <v>6.7515278008838999</v>
      </c>
      <c r="J17" s="68">
        <f>(CUADRO2.2EC!J17/CUADRO2.1NC!J17)*100</f>
        <v>6.7494710570713492</v>
      </c>
      <c r="K17" s="68">
        <f>(CUADRO2.2EC!K17/CUADRO2.1NC!K17)*100</f>
        <v>6.4053363073261274</v>
      </c>
      <c r="L17" s="68">
        <f>(CUADRO2.2EC!L17/CUADRO2.1NC!L17)*100</f>
        <v>5.9567633523926142</v>
      </c>
    </row>
    <row r="18" spans="1:14" s="8" customFormat="1" ht="26.1" customHeight="1">
      <c r="A18" s="73" t="s">
        <v>46</v>
      </c>
      <c r="B18" s="68">
        <f>(CUADRO2.2EC!B18/CUADRO2.1NC!B18)*100</f>
        <v>5.6708692809565875</v>
      </c>
      <c r="C18" s="68">
        <f>(CUADRO2.2EC!C18/CUADRO2.1NC!C18)*100</f>
        <v>5.8376029137407865</v>
      </c>
      <c r="D18" s="68">
        <f>(CUADRO2.2EC!D18/CUADRO2.1NC!D18)*100</f>
        <v>5.6975395489063763</v>
      </c>
      <c r="E18" s="68">
        <f>(CUADRO2.2EC!E18/CUADRO2.1NC!E18)*100</f>
        <v>5.7129276667813338</v>
      </c>
      <c r="F18" s="68">
        <f>(CUADRO2.2EC!F18/CUADRO2.1NC!F18)*100</f>
        <v>5.7600538311129617</v>
      </c>
      <c r="G18" s="68">
        <f>(CUADRO2.2EC!G18/CUADRO2.1NC!G18)*100</f>
        <v>5.8346801018437411</v>
      </c>
      <c r="H18" s="68">
        <f>(CUADRO2.2EC!H18/CUADRO2.1NC!H18)*100</f>
        <v>6.2829422717151413</v>
      </c>
      <c r="I18" s="68">
        <f>(CUADRO2.2EC!I18/CUADRO2.1NC!I18)*100</f>
        <v>5.8043690162426556</v>
      </c>
      <c r="J18" s="68">
        <f>(CUADRO2.2EC!J18/CUADRO2.1NC!J18)*100</f>
        <v>6.0276795956302136</v>
      </c>
      <c r="K18" s="68">
        <f>(CUADRO2.2EC!K18/CUADRO2.1NC!K18)*100</f>
        <v>6.1708410560672222</v>
      </c>
      <c r="L18" s="68">
        <f>(CUADRO2.2EC!L18/CUADRO2.1NC!L18)*100</f>
        <v>6.1586383920228265</v>
      </c>
      <c r="N18"/>
    </row>
    <row r="19" spans="1:14" s="8" customFormat="1" ht="26.1" customHeight="1">
      <c r="A19" s="73" t="s">
        <v>47</v>
      </c>
      <c r="B19" s="68">
        <f>(CUADRO2.2EC!B19/CUADRO2.1NC!B19)*100</f>
        <v>14.151842927593739</v>
      </c>
      <c r="C19" s="68">
        <f>(CUADRO2.2EC!C19/CUADRO2.1NC!C19)*100</f>
        <v>14.054915766229344</v>
      </c>
      <c r="D19" s="68">
        <f>(CUADRO2.2EC!D19/CUADRO2.1NC!D19)*100</f>
        <v>14.15647618979728</v>
      </c>
      <c r="E19" s="68">
        <f>(CUADRO2.2EC!E19/CUADRO2.1NC!E19)*100</f>
        <v>14.141655320430772</v>
      </c>
      <c r="F19" s="68">
        <f>(CUADRO2.2EC!F19/CUADRO2.1NC!F19)*100</f>
        <v>14.181054567378123</v>
      </c>
      <c r="G19" s="68">
        <f>(CUADRO2.2EC!G19/CUADRO2.1NC!G19)*100</f>
        <v>14.324958203418278</v>
      </c>
      <c r="H19" s="68">
        <f>(CUADRO2.2EC!H19/CUADRO2.1NC!H19)*100</f>
        <v>14.402139227963289</v>
      </c>
      <c r="I19" s="68">
        <f>(CUADRO2.2EC!I19/CUADRO2.1NC!I19)*100</f>
        <v>14.386672865362794</v>
      </c>
      <c r="J19" s="68">
        <f>(CUADRO2.2EC!J19/CUADRO2.1NC!J19)*100</f>
        <v>14.31801879942935</v>
      </c>
      <c r="K19" s="68">
        <f>(CUADRO2.2EC!K19/CUADRO2.1NC!K19)*100</f>
        <v>14.303835768500702</v>
      </c>
      <c r="L19" s="68">
        <f>(CUADRO2.2EC!L19/CUADRO2.1NC!L19)*100</f>
        <v>14.520532156620281</v>
      </c>
    </row>
    <row r="20" spans="1:14" s="8" customFormat="1" ht="26.1" customHeight="1">
      <c r="A20" s="73" t="s">
        <v>49</v>
      </c>
      <c r="B20" s="68">
        <f>(CUADRO2.2EC!B20/CUADRO2.1NC!B20)*100</f>
        <v>3.6079966623417352</v>
      </c>
      <c r="C20" s="68">
        <f>(CUADRO2.2EC!C20/CUADRO2.1NC!C20)*100</f>
        <v>3.3975746688133754</v>
      </c>
      <c r="D20" s="68">
        <f>(CUADRO2.2EC!D20/CUADRO2.1NC!D20)*100</f>
        <v>3.2390686788183918</v>
      </c>
      <c r="E20" s="68">
        <f>(CUADRO2.2EC!E20/CUADRO2.1NC!E20)*100</f>
        <v>3.5689748218641162</v>
      </c>
      <c r="F20" s="68">
        <f>(CUADRO2.2EC!F20/CUADRO2.1NC!F20)*100</f>
        <v>3.810716874694696</v>
      </c>
      <c r="G20" s="68">
        <f>(CUADRO2.2EC!G20/CUADRO2.1NC!G20)*100</f>
        <v>4.1920922343786717</v>
      </c>
      <c r="H20" s="68">
        <f>(CUADRO2.2EC!H20/CUADRO2.1NC!H20)*100</f>
        <v>4.6529153642286651</v>
      </c>
      <c r="I20" s="68">
        <f>(CUADRO2.2EC!I20/CUADRO2.1NC!I20)*100</f>
        <v>4.8997268659652562</v>
      </c>
      <c r="J20" s="68">
        <f>(CUADRO2.2EC!J20/CUADRO2.1NC!J20)*100</f>
        <v>4.9768265928054767</v>
      </c>
      <c r="K20" s="68">
        <f>(CUADRO2.2EC!K20/CUADRO2.1NC!K20)*100</f>
        <v>4.9639895883515539</v>
      </c>
      <c r="L20" s="68">
        <f>(CUADRO2.2EC!L20/CUADRO2.1NC!L20)*100</f>
        <v>4.5048719104870054</v>
      </c>
    </row>
    <row r="21" spans="1:14" s="8" customFormat="1" ht="26.1" customHeight="1">
      <c r="A21" s="73" t="s">
        <v>275</v>
      </c>
      <c r="B21" s="68">
        <f>(CUADRO2.2EC!B21/CUADRO2.1NC!B21)*100</f>
        <v>2.4661334796416505</v>
      </c>
      <c r="C21" s="68">
        <f>(CUADRO2.2EC!C21/CUADRO2.1NC!C21)*100</f>
        <v>2.465649372122126</v>
      </c>
      <c r="D21" s="68">
        <f>(CUADRO2.2EC!D21/CUADRO2.1NC!D21)*100</f>
        <v>2.4389230014533494</v>
      </c>
      <c r="E21" s="68">
        <f>(CUADRO2.2EC!E21/CUADRO2.1NC!E21)*100</f>
        <v>2.252888666825986</v>
      </c>
      <c r="F21" s="68">
        <f>(CUADRO2.2EC!F21/CUADRO2.1NC!F21)*100</f>
        <v>2.2884044640186954</v>
      </c>
      <c r="G21" s="68">
        <f>(CUADRO2.2EC!G21/CUADRO2.1NC!G21)*100</f>
        <v>2.2112984341190538</v>
      </c>
      <c r="H21" s="68">
        <f>(CUADRO2.2EC!H21/CUADRO2.1NC!H21)*100</f>
        <v>2.1991901899348938</v>
      </c>
      <c r="I21" s="68">
        <f>(CUADRO2.2EC!I21/CUADRO2.1NC!I21)*100</f>
        <v>2.1647957823447852</v>
      </c>
      <c r="J21" s="68">
        <f>(CUADRO2.2EC!J21/CUADRO2.1NC!J21)*100</f>
        <v>2.2147184146711254</v>
      </c>
      <c r="K21" s="68">
        <f>(CUADRO2.2EC!K21/CUADRO2.1NC!K21)*100</f>
        <v>2.1272620734396246</v>
      </c>
      <c r="L21" s="68">
        <f>(CUADRO2.2EC!L21/CUADRO2.1NC!L21)*100</f>
        <v>2.155464246170061</v>
      </c>
    </row>
    <row r="22" spans="1:14" s="8" customFormat="1" ht="26.1" customHeight="1">
      <c r="A22" s="73" t="s">
        <v>51</v>
      </c>
      <c r="B22" s="68">
        <f>(CUADRO2.2EC!B22/CUADRO2.1NC!B22)*100</f>
        <v>4.7056281364907573</v>
      </c>
      <c r="C22" s="68">
        <f>(CUADRO2.2EC!C22/CUADRO2.1NC!C22)*100</f>
        <v>4.7568955744805379</v>
      </c>
      <c r="D22" s="68">
        <f>(CUADRO2.2EC!D22/CUADRO2.1NC!D22)*100</f>
        <v>4.7378088370269751</v>
      </c>
      <c r="E22" s="68">
        <f>(CUADRO2.2EC!E22/CUADRO2.1NC!E22)*100</f>
        <v>4.8845805100282531</v>
      </c>
      <c r="F22" s="68">
        <f>(CUADRO2.2EC!F22/CUADRO2.1NC!F22)*100</f>
        <v>5.0267222478386735</v>
      </c>
      <c r="G22" s="68">
        <f>(CUADRO2.2EC!G22/CUADRO2.1NC!G22)*100</f>
        <v>5.234041874487847</v>
      </c>
      <c r="H22" s="68">
        <f>(CUADRO2.2EC!H22/CUADRO2.1NC!H22)*100</f>
        <v>5.0967769552968081</v>
      </c>
      <c r="I22" s="68">
        <f>(CUADRO2.2EC!I22/CUADRO2.1NC!I22)*100</f>
        <v>5.2422096208160429</v>
      </c>
      <c r="J22" s="68">
        <f>(CUADRO2.2EC!J22/CUADRO2.1NC!J22)*100</f>
        <v>5.3768137503696911</v>
      </c>
      <c r="K22" s="68">
        <f>(CUADRO2.2EC!K22/CUADRO2.1NC!K22)*100</f>
        <v>5.3779516241843144</v>
      </c>
      <c r="L22" s="68">
        <f>(CUADRO2.2EC!L22/CUADRO2.1NC!L22)*100</f>
        <v>5.3532472562309081</v>
      </c>
    </row>
    <row r="23" spans="1:14" s="8" customFormat="1" ht="26.1" customHeight="1">
      <c r="A23" s="73" t="s">
        <v>52</v>
      </c>
      <c r="B23" s="68">
        <f>(CUADRO2.2EC!B23/CUADRO2.1NC!B23)*100</f>
        <v>9.5768426254009746</v>
      </c>
      <c r="C23" s="68">
        <f>(CUADRO2.2EC!C23/CUADRO2.1NC!C23)*100</f>
        <v>9.7930533071714851</v>
      </c>
      <c r="D23" s="68">
        <f>(CUADRO2.2EC!D23/CUADRO2.1NC!D23)*100</f>
        <v>9.9350980801305617</v>
      </c>
      <c r="E23" s="68">
        <f>(CUADRO2.2EC!E23/CUADRO2.1NC!E23)*100</f>
        <v>10.220337981477998</v>
      </c>
      <c r="F23" s="68">
        <f>(CUADRO2.2EC!F23/CUADRO2.1NC!F23)*100</f>
        <v>10.162622785721407</v>
      </c>
      <c r="G23" s="68">
        <f>(CUADRO2.2EC!G23/CUADRO2.1NC!G23)*100</f>
        <v>10.0510491576776</v>
      </c>
      <c r="H23" s="68">
        <f>(CUADRO2.2EC!H23/CUADRO2.1NC!H23)*100</f>
        <v>9.9086153432487283</v>
      </c>
      <c r="I23" s="68">
        <f>(CUADRO2.2EC!I23/CUADRO2.1NC!I23)*100</f>
        <v>10.158237052703907</v>
      </c>
      <c r="J23" s="68">
        <f>(CUADRO2.2EC!J23/CUADRO2.1NC!J23)*100</f>
        <v>10.269687301791727</v>
      </c>
      <c r="K23" s="68">
        <f>(CUADRO2.2EC!K23/CUADRO2.1NC!K23)*100</f>
        <v>10.487462853924086</v>
      </c>
      <c r="L23" s="68">
        <f>(CUADRO2.2EC!L23/CUADRO2.1NC!L23)*100</f>
        <v>10.36452456621176</v>
      </c>
    </row>
    <row r="24" spans="1:14" s="8" customFormat="1" ht="26.1" customHeight="1">
      <c r="A24" s="73" t="s">
        <v>53</v>
      </c>
      <c r="B24" s="68">
        <f>(CUADRO2.2EC!B24/CUADRO2.1NC!B24)*100</f>
        <v>7.9699672185219184</v>
      </c>
      <c r="C24" s="68">
        <f>(CUADRO2.2EC!C24/CUADRO2.1NC!C24)*100</f>
        <v>7.9369534195942757</v>
      </c>
      <c r="D24" s="68">
        <f>(CUADRO2.2EC!D24/CUADRO2.1NC!D24)*100</f>
        <v>8.3478722347318808</v>
      </c>
      <c r="E24" s="68">
        <f>(CUADRO2.2EC!E24/CUADRO2.1NC!E24)*100</f>
        <v>8.3626884728067985</v>
      </c>
      <c r="F24" s="68">
        <f>(CUADRO2.2EC!F24/CUADRO2.1NC!F24)*100</f>
        <v>8.3644461470803506</v>
      </c>
      <c r="G24" s="68">
        <f>(CUADRO2.2EC!G24/CUADRO2.1NC!G24)*100</f>
        <v>8.5926223835054163</v>
      </c>
      <c r="H24" s="68">
        <f>(CUADRO2.2EC!H24/CUADRO2.1NC!H24)*100</f>
        <v>9.1680671652262333</v>
      </c>
      <c r="I24" s="68">
        <f>(CUADRO2.2EC!I24/CUADRO2.1NC!I24)*100</f>
        <v>9.729277342424588</v>
      </c>
      <c r="J24" s="68">
        <f>(CUADRO2.2EC!J24/CUADRO2.1NC!J24)*100</f>
        <v>9.9351747005690694</v>
      </c>
      <c r="K24" s="68">
        <f>(CUADRO2.2EC!K24/CUADRO2.1NC!K24)*100</f>
        <v>10.125887330708801</v>
      </c>
      <c r="L24" s="68">
        <f>(CUADRO2.2EC!L24/CUADRO2.1NC!L24)*100</f>
        <v>9.3099262806148513</v>
      </c>
    </row>
    <row r="25" spans="1:14" s="8" customFormat="1" ht="26.1" customHeight="1">
      <c r="A25" s="73" t="s">
        <v>54</v>
      </c>
      <c r="B25" s="68">
        <f>(CUADRO2.2EC!B25/CUADRO2.1NC!B25)*100</f>
        <v>5.7310642128337905</v>
      </c>
      <c r="C25" s="68">
        <f>(CUADRO2.2EC!C25/CUADRO2.1NC!C25)*100</f>
        <v>5.7507955710456669</v>
      </c>
      <c r="D25" s="68">
        <f>(CUADRO2.2EC!D25/CUADRO2.1NC!D25)*100</f>
        <v>5.7972710293441958</v>
      </c>
      <c r="E25" s="68">
        <f>(CUADRO2.2EC!E25/CUADRO2.1NC!E25)*100</f>
        <v>5.9196371883692214</v>
      </c>
      <c r="F25" s="68">
        <f>(CUADRO2.2EC!F25/CUADRO2.1NC!F25)*100</f>
        <v>5.9169648372102737</v>
      </c>
      <c r="G25" s="68">
        <f>(CUADRO2.2EC!G25/CUADRO2.1NC!G25)*100</f>
        <v>5.9855727740986095</v>
      </c>
      <c r="H25" s="68">
        <f>(CUADRO2.2EC!H25/CUADRO2.1NC!H25)*100</f>
        <v>5.9596953200601215</v>
      </c>
      <c r="I25" s="68">
        <f>(CUADRO2.2EC!I25/CUADRO2.1NC!I25)*100</f>
        <v>6.1093019434959457</v>
      </c>
      <c r="J25" s="68">
        <f>(CUADRO2.2EC!J25/CUADRO2.1NC!J25)*100</f>
        <v>6.0297290602825022</v>
      </c>
      <c r="K25" s="68">
        <f>(CUADRO2.2EC!K25/CUADRO2.1NC!K25)*100</f>
        <v>5.9353486066328323</v>
      </c>
      <c r="L25" s="68">
        <f>(CUADRO2.2EC!L25/CUADRO2.1NC!L25)*100</f>
        <v>6.212929071417995</v>
      </c>
    </row>
    <row r="26" spans="1:14" s="8" customFormat="1" ht="26.1" customHeight="1">
      <c r="A26" s="73" t="s">
        <v>55</v>
      </c>
      <c r="B26" s="68">
        <f>(CUADRO2.2EC!B26/CUADRO2.1NC!B26)*100</f>
        <v>4.6275962947095417</v>
      </c>
      <c r="C26" s="68">
        <f>(CUADRO2.2EC!C26/CUADRO2.1NC!C26)*100</f>
        <v>4.4456534032200157</v>
      </c>
      <c r="D26" s="68">
        <f>(CUADRO2.2EC!D26/CUADRO2.1NC!D26)*100</f>
        <v>4.3078758567990532</v>
      </c>
      <c r="E26" s="68">
        <f>(CUADRO2.2EC!E26/CUADRO2.1NC!E26)*100</f>
        <v>4.7745617914622827</v>
      </c>
      <c r="F26" s="68">
        <f>(CUADRO2.2EC!F26/CUADRO2.1NC!F26)*100</f>
        <v>5.2945044983454634</v>
      </c>
      <c r="G26" s="68">
        <f>(CUADRO2.2EC!G26/CUADRO2.1NC!G26)*100</f>
        <v>5.3997955379653222</v>
      </c>
      <c r="H26" s="68">
        <f>(CUADRO2.2EC!H26/CUADRO2.1NC!H26)*100</f>
        <v>5.2236125121301891</v>
      </c>
      <c r="I26" s="68">
        <f>(CUADRO2.2EC!I26/CUADRO2.1NC!I26)*100</f>
        <v>4.9254368378805005</v>
      </c>
      <c r="J26" s="68">
        <f>(CUADRO2.2EC!J26/CUADRO2.1NC!J26)*100</f>
        <v>5.2693753838733057</v>
      </c>
      <c r="K26" s="68">
        <f>(CUADRO2.2EC!K26/CUADRO2.1NC!K26)*100</f>
        <v>5.0082302945310495</v>
      </c>
      <c r="L26" s="68">
        <f>(CUADRO2.2EC!L26/CUADRO2.1NC!L26)*100</f>
        <v>4.7564848062215024</v>
      </c>
    </row>
    <row r="27" spans="1:14" s="8" customFormat="1" ht="26.1" customHeight="1">
      <c r="A27" s="73" t="s">
        <v>62</v>
      </c>
      <c r="B27" s="68">
        <f>(CUADRO2.2EC!B27/CUADRO2.1NC!B27)*100</f>
        <v>10.744372917807105</v>
      </c>
      <c r="C27" s="68">
        <f>(CUADRO2.2EC!C27/CUADRO2.1NC!C27)*100</f>
        <v>10.330030567330132</v>
      </c>
      <c r="D27" s="68">
        <f>(CUADRO2.2EC!D27/CUADRO2.1NC!D27)*100</f>
        <v>10.811612410539045</v>
      </c>
      <c r="E27" s="68">
        <f>(CUADRO2.2EC!E27/CUADRO2.1NC!E27)*100</f>
        <v>11.408533196109074</v>
      </c>
      <c r="F27" s="68">
        <f>(CUADRO2.2EC!F27/CUADRO2.1NC!F27)*100</f>
        <v>11.027186060489555</v>
      </c>
      <c r="G27" s="68">
        <f>(CUADRO2.2EC!G27/CUADRO2.1NC!G27)*100</f>
        <v>11.061701644977614</v>
      </c>
      <c r="H27" s="68">
        <f>(CUADRO2.2EC!H27/CUADRO2.1NC!H27)*100</f>
        <v>11.357317987500434</v>
      </c>
      <c r="I27" s="68">
        <f>(CUADRO2.2EC!I27/CUADRO2.1NC!I27)*100</f>
        <v>11.42258450665801</v>
      </c>
      <c r="J27" s="68">
        <f>(CUADRO2.2EC!J27/CUADRO2.1NC!J27)*100</f>
        <v>11.869164666537319</v>
      </c>
      <c r="K27" s="68">
        <f>(CUADRO2.2EC!K27/CUADRO2.1NC!K27)*100</f>
        <v>12.031604854310663</v>
      </c>
      <c r="L27" s="68">
        <f>(CUADRO2.2EC!L27/CUADRO2.1NC!L27)*100</f>
        <v>11.714905607036687</v>
      </c>
    </row>
    <row r="28" spans="1:14" s="8" customFormat="1" ht="26.1" customHeight="1">
      <c r="A28" s="73" t="s">
        <v>63</v>
      </c>
      <c r="B28" s="68">
        <f>(CUADRO2.2EC!B28/CUADRO2.1NC!B28)*100</f>
        <v>8.4128171591387435</v>
      </c>
      <c r="C28" s="68">
        <f>(CUADRO2.2EC!C28/CUADRO2.1NC!C28)*100</f>
        <v>8.8049899192782206</v>
      </c>
      <c r="D28" s="68">
        <f>(CUADRO2.2EC!D28/CUADRO2.1NC!D28)*100</f>
        <v>8.9374006383184277</v>
      </c>
      <c r="E28" s="68">
        <f>(CUADRO2.2EC!E28/CUADRO2.1NC!E28)*100</f>
        <v>9.0321624687522277</v>
      </c>
      <c r="F28" s="68">
        <f>(CUADRO2.2EC!F28/CUADRO2.1NC!F28)*100</f>
        <v>9.3151143839492914</v>
      </c>
      <c r="G28" s="68">
        <f>(CUADRO2.2EC!G28/CUADRO2.1NC!G28)*100</f>
        <v>9.3556295998791388</v>
      </c>
      <c r="H28" s="68">
        <f>(CUADRO2.2EC!H28/CUADRO2.1NC!H28)*100</f>
        <v>9.0485331245176148</v>
      </c>
      <c r="I28" s="68">
        <f>(CUADRO2.2EC!I28/CUADRO2.1NC!I28)*100</f>
        <v>9.0798076908661631</v>
      </c>
      <c r="J28" s="68">
        <f>(CUADRO2.2EC!J28/CUADRO2.1NC!J28)*100</f>
        <v>8.9090257962082067</v>
      </c>
      <c r="K28" s="68">
        <f>(CUADRO2.2EC!K28/CUADRO2.1NC!K28)*100</f>
        <v>8.9344961149669384</v>
      </c>
      <c r="L28" s="68">
        <f>(CUADRO2.2EC!L28/CUADRO2.1NC!L28)*100</f>
        <v>8.9442221106686208</v>
      </c>
    </row>
    <row r="29" spans="1:14" s="8" customFormat="1" ht="26.1" customHeight="1">
      <c r="A29" s="75" t="s">
        <v>58</v>
      </c>
      <c r="B29" s="68">
        <f>(CUADRO2.2EC!B29/CUADRO2.1NC!B29)*100</f>
        <v>9.2273823611619363</v>
      </c>
      <c r="C29" s="68">
        <f>(CUADRO2.2EC!C29/CUADRO2.1NC!C29)*100</f>
        <v>8.9808024318746309</v>
      </c>
      <c r="D29" s="68">
        <f>(CUADRO2.2EC!D29/CUADRO2.1NC!D29)*100</f>
        <v>9.0211414837276092</v>
      </c>
      <c r="E29" s="68">
        <f>(CUADRO2.2EC!E29/CUADRO2.1NC!E29)*100</f>
        <v>8.8683579469916367</v>
      </c>
      <c r="F29" s="68">
        <f>(CUADRO2.2EC!F29/CUADRO2.1NC!F29)*100</f>
        <v>8.9324748695683667</v>
      </c>
      <c r="G29" s="68">
        <f>(CUADRO2.2EC!G29/CUADRO2.1NC!G29)*100</f>
        <v>8.8624703217408403</v>
      </c>
      <c r="H29" s="68">
        <f>(CUADRO2.2EC!H29/CUADRO2.1NC!H29)*100</f>
        <v>9.2323452930352286</v>
      </c>
      <c r="I29" s="68">
        <f>(CUADRO2.2EC!I29/CUADRO2.1NC!I29)*100</f>
        <v>9.3509279149894411</v>
      </c>
      <c r="J29" s="68">
        <f>(CUADRO2.2EC!J29/CUADRO2.1NC!J29)*100</f>
        <v>9.1866621977620539</v>
      </c>
      <c r="K29" s="68">
        <f>(CUADRO2.2EC!K29/CUADRO2.1NC!K29)*100</f>
        <v>9.1864949523465231</v>
      </c>
      <c r="L29" s="161">
        <f>(CUADRO2.2EC!L29/CUADRO2.1NC!L29)*100</f>
        <v>9.198762525842632</v>
      </c>
    </row>
    <row r="30" spans="1:14" ht="26.25" customHeight="1">
      <c r="A30" s="208" t="s">
        <v>264</v>
      </c>
      <c r="B30" s="208"/>
      <c r="C30" s="208"/>
      <c r="D30" s="208"/>
      <c r="E30" s="208"/>
      <c r="F30" s="208"/>
      <c r="G30" s="208"/>
      <c r="H30" s="208"/>
      <c r="I30" s="208"/>
      <c r="J30" s="208"/>
      <c r="K30" s="208"/>
      <c r="M30"/>
    </row>
    <row r="31" spans="1:14" ht="40.5" customHeight="1">
      <c r="M31"/>
    </row>
    <row r="32" spans="1:14">
      <c r="M32"/>
    </row>
    <row r="33" spans="13:13">
      <c r="M33"/>
    </row>
    <row r="34" spans="13:13">
      <c r="M34"/>
    </row>
    <row r="35" spans="13:13">
      <c r="M35"/>
    </row>
  </sheetData>
  <mergeCells count="2">
    <mergeCell ref="A1:G1"/>
    <mergeCell ref="A30:K30"/>
  </mergeCells>
  <phoneticPr fontId="0" type="noConversion"/>
  <printOptions horizontalCentered="1"/>
  <pageMargins left="0.39370078740157483" right="0.39370078740157483" top="0.70866141732283472" bottom="0.59055118110236227" header="0" footer="0.39370078740157483"/>
  <pageSetup scale="63" orientation="landscape" r:id="rId1"/>
  <headerFooter alignWithMargins="0">
    <oddHeader xml:space="preserve">&amp;C
</oddHeader>
    <oddFooter>&amp;R&amp;"Gotham Medium,Normal"&amp;13 51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view="pageBreakPreview" zoomScale="60" zoomScaleNormal="100" workbookViewId="0">
      <selection activeCell="N16" sqref="N16"/>
    </sheetView>
  </sheetViews>
  <sheetFormatPr baseColWidth="10" defaultRowHeight="12.75"/>
  <cols>
    <col min="11" max="11" width="18.140625" customWidth="1"/>
  </cols>
  <sheetData>
    <row r="2" spans="1:12" ht="18">
      <c r="A2" s="164"/>
      <c r="B2" s="164"/>
      <c r="C2" s="164"/>
      <c r="D2" s="164"/>
      <c r="E2" s="164"/>
      <c r="F2" s="164"/>
      <c r="G2" s="164"/>
      <c r="H2" s="164"/>
      <c r="I2" s="164"/>
      <c r="J2" s="164"/>
      <c r="K2" s="164"/>
      <c r="L2" s="164"/>
    </row>
    <row r="3" spans="1:12" ht="21.75">
      <c r="A3" s="180" t="s">
        <v>118</v>
      </c>
      <c r="B3" s="181"/>
      <c r="C3" s="164"/>
      <c r="D3" s="164"/>
      <c r="E3" s="164"/>
      <c r="F3" s="164"/>
      <c r="G3" s="164"/>
      <c r="H3" s="164"/>
      <c r="I3" s="164"/>
      <c r="J3" s="164"/>
      <c r="K3" s="164"/>
      <c r="L3" s="164"/>
    </row>
    <row r="4" spans="1:12" ht="18">
      <c r="A4" s="164"/>
      <c r="B4" s="164"/>
      <c r="C4" s="164"/>
      <c r="D4" s="164"/>
      <c r="E4" s="164"/>
      <c r="F4" s="164"/>
      <c r="G4" s="164"/>
      <c r="H4" s="164"/>
      <c r="I4" s="164"/>
      <c r="J4" s="164"/>
      <c r="K4" s="164"/>
      <c r="L4" s="172" t="s">
        <v>135</v>
      </c>
    </row>
    <row r="5" spans="1:12" ht="18">
      <c r="A5" s="165" t="s">
        <v>272</v>
      </c>
      <c r="B5" s="164"/>
      <c r="C5" s="164"/>
      <c r="D5" s="164"/>
      <c r="E5" s="164"/>
      <c r="F5" s="164"/>
      <c r="G5" s="164"/>
      <c r="H5" s="164"/>
      <c r="I5" s="164"/>
      <c r="J5" s="164"/>
      <c r="K5" s="164"/>
      <c r="L5" s="182">
        <v>7</v>
      </c>
    </row>
    <row r="6" spans="1:12" ht="18">
      <c r="A6" s="164"/>
      <c r="B6" s="164"/>
      <c r="C6" s="164"/>
      <c r="D6" s="164"/>
      <c r="E6" s="164"/>
      <c r="F6" s="164"/>
      <c r="G6" s="164"/>
      <c r="H6" s="164"/>
      <c r="I6" s="164"/>
      <c r="J6" s="164"/>
      <c r="K6" s="164"/>
      <c r="L6" s="172"/>
    </row>
    <row r="7" spans="1:12" ht="18">
      <c r="A7" s="165" t="s">
        <v>245</v>
      </c>
      <c r="B7" s="164"/>
      <c r="C7" s="164"/>
      <c r="D7" s="164"/>
      <c r="E7" s="164"/>
      <c r="F7" s="164"/>
      <c r="G7" s="164"/>
      <c r="H7" s="164"/>
      <c r="I7" s="164"/>
      <c r="J7" s="164"/>
      <c r="K7" s="164"/>
      <c r="L7" s="182">
        <v>9</v>
      </c>
    </row>
    <row r="8" spans="1:12" ht="18">
      <c r="A8" s="164" t="s">
        <v>138</v>
      </c>
      <c r="B8" s="164"/>
      <c r="C8" s="164"/>
      <c r="D8" s="164"/>
      <c r="E8" s="164"/>
      <c r="F8" s="164"/>
      <c r="G8" s="164"/>
      <c r="H8" s="164"/>
      <c r="I8" s="164"/>
      <c r="J8" s="164"/>
      <c r="K8" s="164"/>
      <c r="L8" s="172">
        <v>11</v>
      </c>
    </row>
    <row r="9" spans="1:12" ht="18">
      <c r="A9" s="164" t="s">
        <v>124</v>
      </c>
      <c r="B9" s="164"/>
      <c r="C9" s="164"/>
      <c r="D9" s="164"/>
      <c r="E9" s="164"/>
      <c r="F9" s="164"/>
      <c r="G9" s="164"/>
      <c r="H9" s="164"/>
      <c r="I9" s="164"/>
      <c r="J9" s="164"/>
      <c r="K9" s="164"/>
      <c r="L9" s="172">
        <v>15</v>
      </c>
    </row>
    <row r="10" spans="1:12" ht="18">
      <c r="A10" s="164" t="s">
        <v>119</v>
      </c>
      <c r="B10" s="164"/>
      <c r="C10" s="164"/>
      <c r="D10" s="164"/>
      <c r="E10" s="164"/>
      <c r="F10" s="164"/>
      <c r="G10" s="164"/>
      <c r="H10" s="164"/>
      <c r="I10" s="164"/>
      <c r="J10" s="164"/>
      <c r="K10" s="164"/>
      <c r="L10" s="172">
        <v>17</v>
      </c>
    </row>
    <row r="11" spans="1:12" ht="18">
      <c r="A11" s="164" t="s">
        <v>139</v>
      </c>
      <c r="B11" s="164"/>
      <c r="C11" s="164"/>
      <c r="D11" s="164"/>
      <c r="E11" s="164"/>
      <c r="F11" s="164"/>
      <c r="G11" s="164"/>
      <c r="H11" s="164"/>
      <c r="I11" s="164"/>
      <c r="J11" s="164"/>
      <c r="K11" s="164"/>
      <c r="L11" s="172">
        <v>19</v>
      </c>
    </row>
    <row r="12" spans="1:12" ht="18">
      <c r="A12" s="164" t="s">
        <v>125</v>
      </c>
      <c r="B12" s="164"/>
      <c r="C12" s="164"/>
      <c r="D12" s="164"/>
      <c r="E12" s="164"/>
      <c r="F12" s="164"/>
      <c r="G12" s="164"/>
      <c r="H12" s="164"/>
      <c r="I12" s="164"/>
      <c r="J12" s="164"/>
      <c r="K12" s="164"/>
      <c r="L12" s="172">
        <v>23</v>
      </c>
    </row>
    <row r="13" spans="1:12" ht="18">
      <c r="A13" s="164" t="s">
        <v>120</v>
      </c>
      <c r="B13" s="164"/>
      <c r="C13" s="164"/>
      <c r="D13" s="164"/>
      <c r="E13" s="164"/>
      <c r="F13" s="164"/>
      <c r="G13" s="164"/>
      <c r="H13" s="164"/>
      <c r="I13" s="164"/>
      <c r="J13" s="164"/>
      <c r="K13" s="164"/>
      <c r="L13" s="172">
        <v>25</v>
      </c>
    </row>
    <row r="14" spans="1:12" ht="18">
      <c r="A14" s="164" t="s">
        <v>126</v>
      </c>
      <c r="B14" s="164"/>
      <c r="C14" s="164"/>
      <c r="D14" s="164"/>
      <c r="E14" s="164"/>
      <c r="F14" s="164"/>
      <c r="G14" s="164"/>
      <c r="H14" s="164"/>
      <c r="I14" s="164"/>
      <c r="J14" s="164"/>
      <c r="K14" s="164"/>
      <c r="L14" s="172">
        <v>27</v>
      </c>
    </row>
    <row r="15" spans="1:12" ht="18">
      <c r="A15" s="164"/>
      <c r="B15" s="164"/>
      <c r="C15" s="164"/>
      <c r="D15" s="164"/>
      <c r="E15" s="164"/>
      <c r="F15" s="164"/>
      <c r="G15" s="164"/>
      <c r="H15" s="164"/>
      <c r="I15" s="164"/>
      <c r="J15" s="164"/>
      <c r="K15" s="164"/>
      <c r="L15" s="172"/>
    </row>
    <row r="16" spans="1:12" ht="18">
      <c r="A16" s="165" t="s">
        <v>121</v>
      </c>
      <c r="B16" s="164"/>
      <c r="C16" s="164"/>
      <c r="D16" s="164"/>
      <c r="E16" s="164"/>
      <c r="F16" s="164"/>
      <c r="G16" s="164"/>
      <c r="H16" s="164"/>
      <c r="I16" s="164"/>
      <c r="J16" s="164"/>
      <c r="K16" s="164"/>
      <c r="L16" s="182">
        <v>31</v>
      </c>
    </row>
    <row r="17" spans="1:12" ht="18">
      <c r="A17" s="164" t="s">
        <v>140</v>
      </c>
      <c r="B17" s="164"/>
      <c r="C17" s="164"/>
      <c r="D17" s="164"/>
      <c r="E17" s="164"/>
      <c r="F17" s="164"/>
      <c r="G17" s="164"/>
      <c r="H17" s="164"/>
      <c r="I17" s="164"/>
      <c r="J17" s="164"/>
      <c r="K17" s="164"/>
      <c r="L17" s="172">
        <v>33</v>
      </c>
    </row>
    <row r="18" spans="1:12" ht="18">
      <c r="A18" s="164" t="s">
        <v>127</v>
      </c>
      <c r="B18" s="164"/>
      <c r="C18" s="164"/>
      <c r="D18" s="164"/>
      <c r="E18" s="164"/>
      <c r="F18" s="164"/>
      <c r="G18" s="164"/>
      <c r="H18" s="164"/>
      <c r="I18" s="164"/>
      <c r="J18" s="164"/>
      <c r="K18" s="164"/>
      <c r="L18" s="172">
        <v>37</v>
      </c>
    </row>
    <row r="19" spans="1:12" ht="18">
      <c r="A19" s="164" t="s">
        <v>122</v>
      </c>
      <c r="B19" s="164"/>
      <c r="C19" s="164"/>
      <c r="D19" s="164"/>
      <c r="E19" s="164"/>
      <c r="F19" s="164"/>
      <c r="G19" s="164"/>
      <c r="H19" s="164"/>
      <c r="I19" s="164"/>
      <c r="J19" s="164"/>
      <c r="K19" s="164"/>
      <c r="L19" s="172">
        <v>39</v>
      </c>
    </row>
    <row r="20" spans="1:12" ht="18">
      <c r="A20" s="164" t="s">
        <v>246</v>
      </c>
      <c r="B20" s="164"/>
      <c r="C20" s="164"/>
      <c r="D20" s="164"/>
      <c r="E20" s="164"/>
      <c r="F20" s="164"/>
      <c r="G20" s="164"/>
      <c r="H20" s="164"/>
      <c r="I20" s="164"/>
      <c r="J20" s="164"/>
      <c r="K20" s="164"/>
      <c r="L20" s="172">
        <v>41</v>
      </c>
    </row>
    <row r="21" spans="1:12" ht="18">
      <c r="A21" s="164" t="s">
        <v>128</v>
      </c>
      <c r="B21" s="164"/>
      <c r="C21" s="164"/>
      <c r="D21" s="164"/>
      <c r="E21" s="164"/>
      <c r="F21" s="164"/>
      <c r="G21" s="164"/>
      <c r="H21" s="164"/>
      <c r="I21" s="164"/>
      <c r="J21" s="164"/>
      <c r="K21" s="164"/>
      <c r="L21" s="172">
        <v>45</v>
      </c>
    </row>
    <row r="22" spans="1:12" ht="18">
      <c r="A22" s="164" t="s">
        <v>123</v>
      </c>
      <c r="B22" s="164"/>
      <c r="C22" s="164"/>
      <c r="D22" s="164"/>
      <c r="E22" s="164"/>
      <c r="F22" s="164"/>
      <c r="G22" s="164"/>
      <c r="H22" s="164"/>
      <c r="I22" s="164"/>
      <c r="J22" s="164"/>
      <c r="K22" s="164"/>
      <c r="L22" s="172">
        <v>47</v>
      </c>
    </row>
    <row r="23" spans="1:12" ht="18">
      <c r="A23" s="164" t="s">
        <v>129</v>
      </c>
      <c r="B23" s="164"/>
      <c r="C23" s="164"/>
      <c r="D23" s="164"/>
      <c r="E23" s="164"/>
      <c r="F23" s="164"/>
      <c r="G23" s="164"/>
      <c r="H23" s="164"/>
      <c r="I23" s="164"/>
      <c r="J23" s="164"/>
      <c r="K23" s="164"/>
      <c r="L23" s="172">
        <v>49</v>
      </c>
    </row>
    <row r="24" spans="1:12" ht="18">
      <c r="A24" s="164"/>
      <c r="B24" s="164"/>
      <c r="C24" s="164"/>
      <c r="D24" s="164"/>
      <c r="E24" s="164"/>
      <c r="F24" s="164"/>
      <c r="G24" s="164"/>
      <c r="H24" s="164"/>
      <c r="I24" s="164"/>
      <c r="J24" s="164"/>
      <c r="K24" s="164"/>
      <c r="L24" s="172"/>
    </row>
    <row r="25" spans="1:12" ht="18">
      <c r="A25" s="173" t="s">
        <v>247</v>
      </c>
      <c r="B25" s="174"/>
      <c r="C25" s="174"/>
      <c r="D25" s="174"/>
      <c r="E25" s="174"/>
      <c r="F25" s="174"/>
      <c r="G25" s="174"/>
      <c r="H25" s="174"/>
      <c r="I25" s="174"/>
      <c r="J25" s="174"/>
      <c r="K25" s="174"/>
      <c r="L25" s="182">
        <v>53</v>
      </c>
    </row>
    <row r="26" spans="1:12" ht="18">
      <c r="A26" s="173" t="s">
        <v>248</v>
      </c>
      <c r="B26" s="174"/>
      <c r="C26" s="174"/>
      <c r="D26" s="174"/>
      <c r="E26" s="174"/>
      <c r="F26" s="174"/>
      <c r="G26" s="174"/>
      <c r="H26" s="174"/>
      <c r="I26" s="174"/>
      <c r="J26" s="174"/>
      <c r="K26" s="174"/>
      <c r="L26" s="172"/>
    </row>
    <row r="27" spans="1:12" ht="18">
      <c r="A27" s="164"/>
      <c r="B27" s="164"/>
      <c r="C27" s="164"/>
      <c r="D27" s="164"/>
      <c r="E27" s="164"/>
      <c r="F27" s="164"/>
      <c r="G27" s="164"/>
      <c r="H27" s="164"/>
      <c r="I27" s="164"/>
      <c r="J27" s="164"/>
      <c r="K27" s="164"/>
      <c r="L27" s="172"/>
    </row>
    <row r="28" spans="1:12" ht="18">
      <c r="A28" s="164" t="s">
        <v>130</v>
      </c>
      <c r="B28" s="164"/>
      <c r="C28" s="164"/>
      <c r="D28" s="164"/>
      <c r="E28" s="164"/>
      <c r="F28" s="164"/>
      <c r="G28" s="164"/>
      <c r="H28" s="164"/>
      <c r="I28" s="164"/>
      <c r="J28" s="164"/>
      <c r="K28" s="164"/>
      <c r="L28" s="172">
        <v>55</v>
      </c>
    </row>
    <row r="29" spans="1:12" ht="18">
      <c r="A29" s="164" t="s">
        <v>131</v>
      </c>
      <c r="B29" s="164"/>
      <c r="C29" s="164"/>
      <c r="D29" s="164"/>
      <c r="E29" s="164"/>
      <c r="F29" s="164"/>
      <c r="G29" s="164"/>
      <c r="H29" s="164"/>
      <c r="I29" s="164"/>
      <c r="J29" s="164"/>
      <c r="K29" s="164"/>
      <c r="L29" s="172">
        <v>57</v>
      </c>
    </row>
    <row r="30" spans="1:12" ht="18">
      <c r="A30" s="164"/>
      <c r="B30" s="164"/>
      <c r="C30" s="164"/>
      <c r="D30" s="164"/>
      <c r="E30" s="164"/>
      <c r="F30" s="164"/>
      <c r="G30" s="164"/>
      <c r="H30" s="164"/>
      <c r="I30" s="164"/>
      <c r="J30" s="164"/>
      <c r="K30" s="164"/>
      <c r="L30" s="172"/>
    </row>
    <row r="31" spans="1:12" ht="18">
      <c r="A31" s="165" t="s">
        <v>132</v>
      </c>
      <c r="B31" s="164"/>
      <c r="C31" s="164"/>
      <c r="D31" s="164"/>
      <c r="E31" s="164"/>
      <c r="F31" s="164"/>
      <c r="G31" s="164"/>
      <c r="H31" s="164"/>
      <c r="I31" s="164"/>
      <c r="J31" s="164"/>
      <c r="K31" s="164"/>
      <c r="L31" s="182">
        <v>59</v>
      </c>
    </row>
    <row r="32" spans="1:12" ht="18">
      <c r="A32" s="164"/>
      <c r="B32" s="164"/>
      <c r="C32" s="164"/>
      <c r="D32" s="164"/>
      <c r="E32" s="164"/>
      <c r="F32" s="164"/>
      <c r="G32" s="164"/>
      <c r="H32" s="164"/>
      <c r="I32" s="164"/>
      <c r="J32" s="164"/>
      <c r="K32" s="164"/>
      <c r="L32" s="172"/>
    </row>
    <row r="33" spans="1:12" ht="18">
      <c r="A33" s="165" t="s">
        <v>133</v>
      </c>
      <c r="B33" s="164"/>
      <c r="C33" s="164"/>
      <c r="D33" s="164"/>
      <c r="E33" s="164"/>
      <c r="F33" s="164"/>
      <c r="G33" s="164"/>
      <c r="H33" s="164"/>
      <c r="I33" s="164"/>
      <c r="J33" s="164"/>
      <c r="K33" s="164"/>
      <c r="L33" s="182">
        <v>65</v>
      </c>
    </row>
    <row r="34" spans="1:12" ht="18">
      <c r="A34" s="164"/>
      <c r="B34" s="164"/>
      <c r="C34" s="164"/>
      <c r="D34" s="164"/>
      <c r="E34" s="164"/>
      <c r="F34" s="164"/>
      <c r="G34" s="164"/>
      <c r="H34" s="164"/>
      <c r="I34" s="164"/>
      <c r="J34" s="164"/>
      <c r="K34" s="164"/>
      <c r="L34" s="172"/>
    </row>
    <row r="35" spans="1:12" ht="18">
      <c r="A35" s="165" t="s">
        <v>134</v>
      </c>
      <c r="B35" s="164"/>
      <c r="C35" s="164"/>
      <c r="D35" s="164"/>
      <c r="E35" s="164"/>
      <c r="F35" s="164"/>
      <c r="G35" s="164"/>
      <c r="H35" s="164"/>
      <c r="I35" s="164"/>
      <c r="J35" s="164"/>
      <c r="K35" s="164"/>
      <c r="L35" s="182">
        <v>73</v>
      </c>
    </row>
    <row r="36" spans="1:12" ht="18">
      <c r="A36" s="107"/>
      <c r="B36" s="107"/>
      <c r="C36" s="107"/>
      <c r="D36" s="107"/>
      <c r="E36" s="107"/>
      <c r="F36" s="107"/>
      <c r="G36" s="107"/>
      <c r="H36" s="107"/>
      <c r="I36" s="107"/>
      <c r="J36" s="107"/>
      <c r="K36" s="107"/>
      <c r="L36" s="107"/>
    </row>
  </sheetData>
  <pageMargins left="0.7" right="0.7" top="0.75" bottom="0.75" header="0.3" footer="0.3"/>
  <pageSetup scale="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4"/>
  <sheetViews>
    <sheetView view="pageBreakPreview" zoomScale="75" zoomScaleNormal="100" zoomScaleSheetLayoutView="75" workbookViewId="0">
      <selection sqref="A1:H2"/>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200" t="s">
        <v>265</v>
      </c>
      <c r="B1" s="200"/>
      <c r="C1" s="200"/>
      <c r="D1" s="200"/>
      <c r="E1" s="200"/>
      <c r="F1" s="200"/>
      <c r="G1" s="200"/>
      <c r="H1" s="200"/>
      <c r="I1" s="48"/>
      <c r="J1" s="48"/>
      <c r="K1" s="48"/>
    </row>
    <row r="2" spans="1:12" s="4" customFormat="1" ht="39.75" customHeight="1">
      <c r="A2" s="200"/>
      <c r="B2" s="200"/>
      <c r="C2" s="200"/>
      <c r="D2" s="200"/>
      <c r="E2" s="200"/>
      <c r="F2" s="200"/>
      <c r="G2" s="200"/>
      <c r="H2" s="200"/>
      <c r="I2" s="49"/>
      <c r="J2" s="33"/>
      <c r="K2" s="49"/>
      <c r="L2" s="49"/>
    </row>
    <row r="3" spans="1:12" ht="7.5" customHeight="1">
      <c r="A3" s="5"/>
      <c r="B3" s="6"/>
      <c r="C3" s="6"/>
      <c r="D3" s="6"/>
      <c r="E3" s="6"/>
      <c r="F3" s="6"/>
      <c r="G3" s="6"/>
      <c r="H3" s="6"/>
      <c r="I3" s="5"/>
    </row>
    <row r="4" spans="1:12" ht="23.25" customHeight="1">
      <c r="A4" s="18"/>
      <c r="B4" s="28"/>
      <c r="C4" s="28"/>
      <c r="D4" s="28"/>
      <c r="E4" s="28"/>
      <c r="F4" s="35"/>
      <c r="G4" s="35"/>
      <c r="H4" s="35"/>
      <c r="I4" s="35"/>
      <c r="J4" s="35"/>
      <c r="K4" s="35"/>
      <c r="L4" s="35"/>
    </row>
    <row r="5" spans="1:12" ht="6" customHeight="1">
      <c r="A5" s="17"/>
      <c r="B5" s="36"/>
      <c r="C5" s="36"/>
      <c r="D5" s="36"/>
      <c r="E5" s="36"/>
      <c r="F5" s="36"/>
      <c r="G5" s="36"/>
      <c r="H5" s="36"/>
      <c r="I5" s="36"/>
      <c r="J5" s="37"/>
      <c r="K5" s="37"/>
      <c r="L5" s="37"/>
    </row>
    <row r="6" spans="1:12" ht="6" customHeight="1">
      <c r="A6" s="17"/>
      <c r="B6" s="29"/>
      <c r="C6" s="29"/>
      <c r="D6" s="29"/>
      <c r="E6" s="29"/>
      <c r="F6" s="36"/>
      <c r="G6" s="36"/>
      <c r="H6" s="36"/>
      <c r="I6" s="36"/>
      <c r="J6" s="37"/>
      <c r="K6" s="37"/>
      <c r="L6" s="37"/>
    </row>
    <row r="7" spans="1:12" s="8" customFormat="1" ht="12" customHeight="1">
      <c r="A7" s="7"/>
      <c r="B7" s="30"/>
      <c r="C7" s="30"/>
      <c r="D7" s="30"/>
      <c r="E7" s="30"/>
      <c r="F7" s="31"/>
      <c r="G7" s="31"/>
      <c r="H7" s="31"/>
      <c r="I7" s="31"/>
      <c r="J7" s="31"/>
      <c r="K7" s="31"/>
      <c r="L7" s="31"/>
    </row>
    <row r="8" spans="1:12" s="8" customFormat="1" ht="6" customHeight="1">
      <c r="A8" s="7"/>
      <c r="B8" s="30"/>
      <c r="C8" s="30"/>
      <c r="D8" s="30"/>
      <c r="E8" s="30"/>
      <c r="F8" s="31"/>
      <c r="G8" s="31"/>
      <c r="H8" s="31"/>
      <c r="I8" s="31"/>
      <c r="J8" s="38"/>
      <c r="K8" s="38"/>
      <c r="L8" s="38"/>
    </row>
    <row r="9" spans="1:12" s="8" customFormat="1" ht="6" customHeight="1">
      <c r="A9" s="7"/>
      <c r="B9" s="30"/>
      <c r="C9" s="30"/>
      <c r="D9" s="30"/>
      <c r="E9" s="30"/>
      <c r="F9" s="31"/>
      <c r="G9" s="31"/>
      <c r="H9" s="31"/>
      <c r="I9" s="31"/>
      <c r="J9" s="38"/>
      <c r="K9" s="38"/>
      <c r="L9" s="38"/>
    </row>
    <row r="10" spans="1:12" s="8" customFormat="1" ht="12" customHeight="1">
      <c r="A10" s="21"/>
      <c r="B10" s="29"/>
      <c r="C10" s="29"/>
      <c r="D10" s="29"/>
      <c r="E10" s="29"/>
      <c r="F10" s="36"/>
      <c r="G10" s="36"/>
      <c r="H10" s="36"/>
      <c r="I10" s="36"/>
      <c r="J10" s="38"/>
      <c r="K10" s="38"/>
      <c r="L10" s="38"/>
    </row>
    <row r="11" spans="1:12" s="8" customFormat="1" ht="6" customHeight="1">
      <c r="A11" s="21"/>
      <c r="B11" s="29"/>
      <c r="C11" s="29"/>
      <c r="D11" s="29"/>
      <c r="E11" s="29"/>
      <c r="F11" s="36"/>
      <c r="G11" s="36"/>
      <c r="H11" s="36"/>
      <c r="I11" s="31"/>
      <c r="J11" s="38"/>
      <c r="K11" s="38"/>
      <c r="L11" s="38"/>
    </row>
    <row r="12" spans="1:12" s="8" customFormat="1" ht="6" customHeight="1">
      <c r="A12" s="21"/>
      <c r="B12" s="29"/>
      <c r="C12" s="29"/>
      <c r="D12" s="29"/>
      <c r="E12" s="29"/>
      <c r="F12" s="36"/>
      <c r="G12" s="36"/>
      <c r="H12" s="36"/>
      <c r="I12" s="31"/>
      <c r="J12" s="38"/>
      <c r="K12" s="38"/>
      <c r="L12" s="38"/>
    </row>
    <row r="13" spans="1:12" s="9" customFormat="1" ht="12" customHeight="1">
      <c r="A13" s="21"/>
      <c r="B13" s="29"/>
      <c r="C13" s="29"/>
      <c r="D13" s="29"/>
      <c r="E13" s="29"/>
      <c r="F13" s="29"/>
      <c r="G13" s="29"/>
      <c r="H13" s="29"/>
      <c r="I13" s="29"/>
      <c r="J13" s="29"/>
      <c r="K13" s="29"/>
      <c r="L13" s="29"/>
    </row>
    <row r="14" spans="1:12" s="9" customFormat="1" ht="3" customHeight="1">
      <c r="A14" s="21"/>
      <c r="B14" s="29"/>
      <c r="C14" s="29"/>
      <c r="D14" s="29"/>
      <c r="E14" s="29"/>
      <c r="F14" s="36"/>
      <c r="G14" s="36"/>
      <c r="H14" s="36"/>
      <c r="I14" s="36"/>
      <c r="J14" s="39"/>
      <c r="K14" s="39"/>
      <c r="L14" s="39"/>
    </row>
    <row r="15" spans="1:12" s="9" customFormat="1" ht="12" customHeight="1">
      <c r="A15" s="21"/>
      <c r="B15" s="29"/>
      <c r="C15" s="29"/>
      <c r="D15" s="29"/>
      <c r="E15" s="29"/>
      <c r="F15" s="36"/>
      <c r="G15" s="36"/>
      <c r="H15" s="36"/>
      <c r="I15" s="36"/>
      <c r="J15" s="39"/>
      <c r="K15" s="39"/>
      <c r="L15" s="39"/>
    </row>
    <row r="16" spans="1:12" s="8" customFormat="1" ht="3" customHeight="1">
      <c r="A16" s="10"/>
      <c r="B16" s="29"/>
      <c r="C16" s="29"/>
      <c r="D16" s="29"/>
      <c r="E16" s="29"/>
      <c r="F16" s="36"/>
      <c r="G16" s="36"/>
      <c r="H16" s="36"/>
      <c r="I16" s="36"/>
      <c r="J16" s="38"/>
      <c r="K16" s="38"/>
      <c r="L16" s="38"/>
    </row>
    <row r="17" spans="1:12" s="8" customFormat="1" ht="12" customHeight="1">
      <c r="A17" s="10"/>
      <c r="B17" s="29"/>
      <c r="C17" s="29"/>
      <c r="D17" s="29"/>
      <c r="E17" s="29"/>
      <c r="F17" s="36"/>
      <c r="G17" s="36"/>
      <c r="H17" s="36"/>
      <c r="I17" s="36"/>
      <c r="J17" s="38"/>
      <c r="K17" s="38"/>
      <c r="L17" s="38"/>
    </row>
    <row r="18" spans="1:12" s="8" customFormat="1" ht="3" customHeight="1">
      <c r="A18" s="10"/>
      <c r="B18" s="29"/>
      <c r="C18" s="29"/>
      <c r="D18" s="29"/>
      <c r="E18" s="29"/>
      <c r="F18" s="36"/>
      <c r="G18" s="36"/>
      <c r="H18" s="36"/>
      <c r="I18" s="36"/>
      <c r="J18" s="38"/>
      <c r="K18" s="38"/>
      <c r="L18" s="38"/>
    </row>
    <row r="19" spans="1:12" s="8" customFormat="1" ht="12" customHeight="1">
      <c r="A19" s="10"/>
      <c r="B19" s="29"/>
      <c r="C19" s="29"/>
      <c r="D19" s="29"/>
      <c r="E19" s="29"/>
      <c r="F19" s="36"/>
      <c r="G19" s="36"/>
      <c r="H19" s="36"/>
      <c r="I19" s="36"/>
      <c r="J19" s="38"/>
      <c r="K19" s="38"/>
      <c r="L19" s="38"/>
    </row>
    <row r="20" spans="1:12" s="8" customFormat="1" ht="3" customHeight="1">
      <c r="A20" s="10"/>
      <c r="B20" s="29"/>
      <c r="C20" s="29"/>
      <c r="D20" s="29"/>
      <c r="E20" s="29"/>
      <c r="F20" s="36"/>
      <c r="G20" s="36"/>
      <c r="H20" s="36"/>
      <c r="I20" s="36"/>
      <c r="J20" s="38"/>
      <c r="K20" s="38"/>
      <c r="L20" s="38"/>
    </row>
    <row r="21" spans="1:12" s="8" customFormat="1" ht="12" customHeight="1">
      <c r="A21" s="10"/>
      <c r="B21" s="29"/>
      <c r="C21" s="29"/>
      <c r="D21" s="29"/>
      <c r="E21" s="29"/>
      <c r="F21" s="36"/>
      <c r="G21" s="36"/>
      <c r="H21" s="36"/>
      <c r="I21" s="36"/>
      <c r="J21" s="38"/>
      <c r="K21" s="38"/>
      <c r="L21" s="38"/>
    </row>
    <row r="22" spans="1:12" s="8" customFormat="1" ht="6" customHeight="1">
      <c r="A22" s="10"/>
      <c r="B22" s="29"/>
      <c r="C22" s="29"/>
      <c r="D22" s="29"/>
      <c r="E22" s="29"/>
      <c r="F22" s="36"/>
      <c r="G22" s="36"/>
      <c r="H22" s="36"/>
      <c r="I22" s="31"/>
      <c r="J22" s="38"/>
      <c r="K22" s="38"/>
      <c r="L22" s="38"/>
    </row>
    <row r="23" spans="1:12" s="8" customFormat="1" ht="6" customHeight="1">
      <c r="A23" s="10"/>
      <c r="B23" s="29"/>
      <c r="C23" s="29"/>
      <c r="D23" s="29"/>
      <c r="E23" s="29"/>
      <c r="F23" s="36"/>
      <c r="G23" s="36"/>
      <c r="H23" s="36"/>
      <c r="I23" s="31"/>
      <c r="J23" s="38"/>
      <c r="K23" s="38"/>
      <c r="L23" s="38"/>
    </row>
    <row r="24" spans="1:12" s="8" customFormat="1" ht="12" customHeight="1">
      <c r="A24" s="10"/>
      <c r="B24" s="29"/>
      <c r="C24" s="29"/>
      <c r="D24" s="29"/>
      <c r="E24" s="29"/>
      <c r="F24" s="29"/>
      <c r="G24" s="29"/>
      <c r="H24" s="29"/>
      <c r="I24" s="29"/>
      <c r="J24" s="29"/>
      <c r="K24" s="29"/>
      <c r="L24" s="29"/>
    </row>
    <row r="25" spans="1:12" s="8" customFormat="1" ht="3" customHeight="1">
      <c r="A25" s="10"/>
      <c r="B25" s="29"/>
      <c r="C25" s="29"/>
      <c r="D25" s="29"/>
      <c r="E25" s="29"/>
      <c r="F25" s="36"/>
      <c r="G25" s="36"/>
      <c r="H25" s="36"/>
      <c r="I25" s="36"/>
      <c r="J25" s="38"/>
      <c r="K25" s="38"/>
      <c r="L25" s="38"/>
    </row>
    <row r="26" spans="1:12" s="8" customFormat="1" ht="12" customHeight="1">
      <c r="A26" s="10"/>
      <c r="B26" s="29"/>
      <c r="C26" s="29"/>
      <c r="D26" s="29"/>
      <c r="E26" s="29"/>
      <c r="F26" s="36"/>
      <c r="G26" s="36"/>
      <c r="H26" s="36"/>
      <c r="I26" s="36"/>
      <c r="J26" s="38"/>
      <c r="K26" s="38"/>
      <c r="L26" s="38"/>
    </row>
    <row r="27" spans="1:12" s="8" customFormat="1" ht="3" customHeight="1">
      <c r="A27" s="10"/>
      <c r="B27" s="29"/>
      <c r="C27" s="29"/>
      <c r="D27" s="29"/>
      <c r="E27" s="29"/>
      <c r="F27" s="36"/>
      <c r="G27" s="36"/>
      <c r="H27" s="36"/>
      <c r="I27" s="36"/>
      <c r="J27" s="38"/>
      <c r="K27" s="38"/>
      <c r="L27" s="38"/>
    </row>
    <row r="28" spans="1:12" s="8" customFormat="1" ht="12" customHeight="1">
      <c r="A28" s="10"/>
      <c r="B28" s="29"/>
      <c r="C28" s="29"/>
      <c r="D28" s="29"/>
      <c r="E28" s="29"/>
      <c r="F28" s="36"/>
      <c r="G28" s="36"/>
      <c r="H28" s="36"/>
      <c r="I28" s="36"/>
      <c r="J28" s="38"/>
      <c r="K28" s="38"/>
      <c r="L28" s="38"/>
    </row>
    <row r="29" spans="1:12" s="8" customFormat="1" ht="3" customHeight="1">
      <c r="A29" s="10"/>
      <c r="B29" s="29"/>
      <c r="C29" s="29"/>
      <c r="D29" s="29"/>
      <c r="E29" s="29"/>
      <c r="F29" s="36"/>
      <c r="G29" s="36"/>
      <c r="H29" s="36"/>
      <c r="I29" s="36"/>
      <c r="J29" s="38"/>
      <c r="K29" s="38"/>
      <c r="L29" s="38"/>
    </row>
    <row r="30" spans="1:12" s="8" customFormat="1" ht="12" customHeight="1">
      <c r="A30" s="10"/>
      <c r="B30" s="29"/>
      <c r="C30" s="29"/>
      <c r="D30" s="29"/>
      <c r="E30" s="29"/>
      <c r="F30" s="36"/>
      <c r="G30" s="36"/>
      <c r="H30" s="36"/>
      <c r="I30" s="36"/>
      <c r="J30" s="38"/>
      <c r="K30" s="38"/>
      <c r="L30" s="38"/>
    </row>
    <row r="31" spans="1:12" s="8" customFormat="1" ht="3" customHeight="1">
      <c r="A31" s="10"/>
      <c r="B31" s="29"/>
      <c r="C31" s="29"/>
      <c r="D31" s="29"/>
      <c r="E31" s="29"/>
      <c r="F31" s="36"/>
      <c r="G31" s="36"/>
      <c r="H31" s="36"/>
      <c r="I31" s="36"/>
      <c r="J31" s="38"/>
      <c r="K31" s="38"/>
      <c r="L31" s="38"/>
    </row>
    <row r="32" spans="1:12" s="8" customFormat="1" ht="12" customHeight="1">
      <c r="A32" s="10"/>
      <c r="B32" s="29"/>
      <c r="C32" s="29"/>
      <c r="D32" s="29"/>
      <c r="E32" s="29"/>
      <c r="F32" s="36"/>
      <c r="G32" s="36"/>
      <c r="H32" s="36"/>
      <c r="I32" s="36"/>
      <c r="J32" s="38"/>
      <c r="K32" s="38"/>
      <c r="L32" s="38"/>
    </row>
    <row r="33" spans="1:12" s="8" customFormat="1" ht="12" customHeight="1">
      <c r="A33" s="10"/>
      <c r="B33" s="26"/>
      <c r="C33" s="26"/>
      <c r="D33" s="26"/>
      <c r="E33" s="26"/>
      <c r="F33" s="24"/>
      <c r="G33" s="24"/>
      <c r="H33" s="24"/>
      <c r="I33" s="25"/>
      <c r="J33" s="34"/>
      <c r="K33" s="34"/>
      <c r="L33" s="34"/>
    </row>
    <row r="34" spans="1:12" s="8" customFormat="1" ht="12" customHeight="1">
      <c r="A34" s="10"/>
      <c r="B34" s="43"/>
      <c r="C34" s="43"/>
      <c r="D34" s="43"/>
      <c r="E34" s="43"/>
      <c r="F34" s="44"/>
      <c r="G34" s="44"/>
      <c r="H34" s="45"/>
      <c r="I34" s="44"/>
      <c r="J34" s="44"/>
      <c r="K34" s="44"/>
      <c r="L34" s="44"/>
    </row>
    <row r="35" spans="1:12" s="8" customFormat="1" ht="6" customHeight="1">
      <c r="A35" s="10"/>
      <c r="B35" s="27"/>
      <c r="C35" s="27"/>
      <c r="D35" s="27"/>
      <c r="E35" s="27"/>
      <c r="F35" s="25"/>
      <c r="G35" s="25"/>
      <c r="H35" s="25"/>
      <c r="I35" s="25"/>
      <c r="J35" s="34"/>
      <c r="K35" s="34"/>
      <c r="L35" s="34"/>
    </row>
    <row r="36" spans="1:12" s="8" customFormat="1" ht="6" customHeight="1">
      <c r="A36" s="10"/>
      <c r="B36" s="26"/>
      <c r="C36" s="26"/>
      <c r="D36" s="26"/>
      <c r="E36" s="26"/>
      <c r="F36" s="24"/>
      <c r="G36" s="24"/>
      <c r="H36" s="24"/>
      <c r="I36" s="25"/>
      <c r="J36" s="34"/>
      <c r="K36" s="34"/>
      <c r="L36" s="34"/>
    </row>
    <row r="37" spans="1:12" s="8" customFormat="1" ht="21" customHeight="1">
      <c r="A37" s="11"/>
      <c r="B37" s="40"/>
      <c r="C37" s="40"/>
      <c r="D37" s="40"/>
      <c r="E37" s="40"/>
      <c r="F37" s="41"/>
      <c r="G37" s="41"/>
      <c r="H37" s="41"/>
      <c r="I37" s="41"/>
      <c r="J37" s="42"/>
      <c r="K37" s="42"/>
      <c r="L37" s="42"/>
    </row>
    <row r="38" spans="1:12" s="8" customFormat="1" ht="7.5" customHeight="1">
      <c r="A38" s="11"/>
      <c r="B38" s="27"/>
      <c r="C38" s="27"/>
      <c r="D38" s="27"/>
      <c r="E38" s="27"/>
      <c r="F38" s="27"/>
      <c r="G38" s="25"/>
      <c r="H38" s="25"/>
      <c r="I38" s="25"/>
      <c r="J38" s="25"/>
      <c r="K38" s="34"/>
      <c r="L38" s="34"/>
    </row>
    <row r="39" spans="1:12" ht="7.5" customHeight="1">
      <c r="A39" s="12"/>
      <c r="G39" s="50"/>
      <c r="H39" s="50"/>
      <c r="I39" s="50"/>
      <c r="J39" s="50"/>
      <c r="K39" s="50"/>
      <c r="L39" s="50"/>
    </row>
    <row r="40" spans="1:12" ht="3.95" customHeight="1">
      <c r="A40" s="12"/>
    </row>
    <row r="41" spans="1:12">
      <c r="A41" s="5"/>
      <c r="B41" s="14"/>
      <c r="C41" s="14"/>
      <c r="D41" s="14"/>
      <c r="E41" s="14"/>
      <c r="F41" s="14"/>
      <c r="G41" s="5"/>
      <c r="H41" s="5"/>
      <c r="I41" s="5"/>
    </row>
    <row r="42" spans="1:12" ht="14.25">
      <c r="A42" s="46"/>
      <c r="B42" s="14"/>
      <c r="C42" s="14"/>
      <c r="D42" s="14"/>
      <c r="E42" s="14"/>
      <c r="F42" s="14"/>
    </row>
    <row r="43" spans="1:12">
      <c r="A43" s="19"/>
      <c r="B43" s="14"/>
      <c r="C43" s="14"/>
      <c r="D43" s="14"/>
      <c r="E43" s="14"/>
      <c r="F43" s="14"/>
      <c r="G43" s="14"/>
      <c r="H43" s="14"/>
    </row>
    <row r="44" spans="1:12">
      <c r="A44" s="20"/>
      <c r="B44" s="14"/>
      <c r="C44" s="14"/>
      <c r="D44" s="14"/>
      <c r="E44" s="14"/>
      <c r="F44" s="14"/>
      <c r="G44" s="14"/>
      <c r="H44" s="14"/>
    </row>
  </sheetData>
  <mergeCells count="1">
    <mergeCell ref="A1:H2"/>
  </mergeCells>
  <phoneticPr fontId="0" type="noConversion"/>
  <printOptions verticalCentered="1"/>
  <pageMargins left="0.78740157480314965" right="0.59055118110236227" top="0.59055118110236227" bottom="0" header="0" footer="0"/>
  <pageSetup scale="97"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L31"/>
  <sheetViews>
    <sheetView showRowColHeaders="0" view="pageBreakPreview" topLeftCell="A7" zoomScale="80" zoomScaleNormal="100" zoomScaleSheetLayoutView="80" workbookViewId="0">
      <selection activeCell="B6" sqref="B6:L29"/>
    </sheetView>
  </sheetViews>
  <sheetFormatPr baseColWidth="10" defaultRowHeight="12.75"/>
  <cols>
    <col min="1" max="1" width="47.7109375" style="2" customWidth="1"/>
    <col min="2" max="12" width="14.7109375" style="2" customWidth="1"/>
    <col min="13" max="16384" width="11.42578125" style="2"/>
  </cols>
  <sheetData>
    <row r="1" spans="1:12" s="1" customFormat="1" ht="15.75" customHeight="1">
      <c r="A1" s="98" t="s">
        <v>266</v>
      </c>
      <c r="B1" s="98"/>
      <c r="C1" s="98"/>
      <c r="D1" s="98"/>
      <c r="E1" s="98"/>
      <c r="F1" s="98"/>
      <c r="G1" s="98"/>
      <c r="H1" s="99"/>
      <c r="I1" s="99"/>
      <c r="J1" s="99"/>
      <c r="L1" s="99" t="s">
        <v>36</v>
      </c>
    </row>
    <row r="2" spans="1:12" s="1" customFormat="1" ht="16.5">
      <c r="A2" s="98" t="s">
        <v>72</v>
      </c>
      <c r="B2" s="98"/>
      <c r="C2" s="98"/>
      <c r="D2" s="98"/>
      <c r="E2" s="98"/>
      <c r="F2" s="98"/>
      <c r="G2" s="98"/>
      <c r="H2" s="98"/>
      <c r="I2" s="98"/>
      <c r="J2" s="98"/>
      <c r="K2" s="98"/>
      <c r="L2" s="98"/>
    </row>
    <row r="3" spans="1:12" s="1" customFormat="1" ht="16.5">
      <c r="A3" s="100" t="s">
        <v>218</v>
      </c>
      <c r="B3" s="100"/>
      <c r="C3" s="100"/>
      <c r="D3" s="100"/>
      <c r="E3" s="100"/>
      <c r="F3" s="100"/>
      <c r="G3" s="100"/>
      <c r="H3" s="100"/>
      <c r="I3" s="100"/>
      <c r="J3" s="100"/>
      <c r="K3" s="100"/>
      <c r="L3" s="100"/>
    </row>
    <row r="4" spans="1:12" ht="14.25" customHeight="1">
      <c r="A4" s="82"/>
      <c r="B4" s="82"/>
      <c r="C4" s="82"/>
      <c r="D4" s="82"/>
      <c r="E4" s="82"/>
      <c r="F4" s="82"/>
      <c r="G4" s="82"/>
      <c r="H4" s="82"/>
      <c r="I4" s="82"/>
      <c r="J4" s="82"/>
      <c r="K4" s="82"/>
      <c r="L4" s="82"/>
    </row>
    <row r="5" spans="1:12" s="22" customFormat="1" ht="36.950000000000003" customHeight="1">
      <c r="A5" s="63" t="s">
        <v>61</v>
      </c>
      <c r="B5" s="64">
        <v>2003</v>
      </c>
      <c r="C5" s="64">
        <v>2004</v>
      </c>
      <c r="D5" s="64">
        <v>2005</v>
      </c>
      <c r="E5" s="64">
        <v>2006</v>
      </c>
      <c r="F5" s="64">
        <v>2007</v>
      </c>
      <c r="G5" s="64">
        <v>2008</v>
      </c>
      <c r="H5" s="64">
        <v>2009</v>
      </c>
      <c r="I5" s="64">
        <v>2010</v>
      </c>
      <c r="J5" s="64">
        <v>2011</v>
      </c>
      <c r="K5" s="64">
        <v>2012</v>
      </c>
      <c r="L5" s="64" t="s">
        <v>74</v>
      </c>
    </row>
    <row r="6" spans="1:12" ht="26.1" customHeight="1">
      <c r="A6" s="65" t="s">
        <v>40</v>
      </c>
      <c r="B6" s="84">
        <v>74.097144908310923</v>
      </c>
      <c r="C6" s="84">
        <v>80.255140494135432</v>
      </c>
      <c r="D6" s="84">
        <v>84.59617755651432</v>
      </c>
      <c r="E6" s="101">
        <v>89.925844298589283</v>
      </c>
      <c r="F6" s="101">
        <v>94.338507727184066</v>
      </c>
      <c r="G6" s="101">
        <v>100.00000000407938</v>
      </c>
      <c r="H6" s="101">
        <v>103.53693537787952</v>
      </c>
      <c r="I6" s="101">
        <v>108.18073069589573</v>
      </c>
      <c r="J6" s="101">
        <v>114.03250279818253</v>
      </c>
      <c r="K6" s="101">
        <v>117.63904270199643</v>
      </c>
      <c r="L6" s="101">
        <v>119.60819629846127</v>
      </c>
    </row>
    <row r="7" spans="1:12" ht="26.1" customHeight="1">
      <c r="A7" s="67" t="s">
        <v>56</v>
      </c>
      <c r="B7" s="93">
        <v>72.16648366710659</v>
      </c>
      <c r="C7" s="93">
        <v>78.672614536306043</v>
      </c>
      <c r="D7" s="93">
        <v>83.189945272750208</v>
      </c>
      <c r="E7" s="92">
        <v>88.789213061537254</v>
      </c>
      <c r="F7" s="92">
        <v>93.117479773291421</v>
      </c>
      <c r="G7" s="92">
        <v>100.0000000041872</v>
      </c>
      <c r="H7" s="92">
        <v>101.8441602811556</v>
      </c>
      <c r="I7" s="92">
        <v>106.50019234222503</v>
      </c>
      <c r="J7" s="92">
        <v>112.9777347192888</v>
      </c>
      <c r="K7" s="92">
        <v>117.02547244094383</v>
      </c>
      <c r="L7" s="92">
        <v>118.23633339807837</v>
      </c>
    </row>
    <row r="8" spans="1:12" ht="26.1" customHeight="1">
      <c r="A8" s="69" t="s">
        <v>240</v>
      </c>
      <c r="B8" s="93">
        <v>72.898988940794581</v>
      </c>
      <c r="C8" s="93">
        <v>79.657834368622488</v>
      </c>
      <c r="D8" s="93">
        <v>85.914490120845159</v>
      </c>
      <c r="E8" s="92">
        <v>89.795549218059449</v>
      </c>
      <c r="F8" s="92">
        <v>93.862328253052056</v>
      </c>
      <c r="G8" s="92">
        <v>100.00000006361583</v>
      </c>
      <c r="H8" s="92">
        <v>106.57800326855471</v>
      </c>
      <c r="I8" s="92">
        <v>114.17869865670735</v>
      </c>
      <c r="J8" s="92">
        <v>129.87662369316368</v>
      </c>
      <c r="K8" s="92">
        <v>135.64473244159726</v>
      </c>
      <c r="L8" s="92">
        <v>134.13879439901601</v>
      </c>
    </row>
    <row r="9" spans="1:12" s="13" customFormat="1" ht="26.1" customHeight="1">
      <c r="A9" s="71" t="s">
        <v>9</v>
      </c>
      <c r="B9" s="93">
        <v>63.380653434158816</v>
      </c>
      <c r="C9" s="93">
        <v>72.652651851918876</v>
      </c>
      <c r="D9" s="93">
        <v>76.805681210019657</v>
      </c>
      <c r="E9" s="92">
        <v>85.282709576615076</v>
      </c>
      <c r="F9" s="92">
        <v>90.264091167203048</v>
      </c>
      <c r="G9" s="92">
        <v>100.00000001145422</v>
      </c>
      <c r="H9" s="92">
        <v>97.07069147910741</v>
      </c>
      <c r="I9" s="92">
        <v>104.41356036474272</v>
      </c>
      <c r="J9" s="92">
        <v>115.21053532478834</v>
      </c>
      <c r="K9" s="92">
        <v>120.94747584579126</v>
      </c>
      <c r="L9" s="92">
        <v>119.25873918999757</v>
      </c>
    </row>
    <row r="10" spans="1:12" ht="26.1" customHeight="1">
      <c r="A10" s="72" t="s">
        <v>60</v>
      </c>
      <c r="B10" s="93">
        <v>36.297102430771616</v>
      </c>
      <c r="C10" s="93">
        <v>50.485154434389599</v>
      </c>
      <c r="D10" s="93">
        <v>62.083510366353487</v>
      </c>
      <c r="E10" s="92">
        <v>71.527693694400639</v>
      </c>
      <c r="F10" s="92">
        <v>82.313975162853495</v>
      </c>
      <c r="G10" s="92">
        <v>100.00000002370363</v>
      </c>
      <c r="H10" s="92">
        <v>77.761000415388395</v>
      </c>
      <c r="I10" s="92">
        <v>94.694368989095821</v>
      </c>
      <c r="J10" s="92">
        <v>127.61906024609459</v>
      </c>
      <c r="K10" s="92">
        <v>128.77672927491082</v>
      </c>
      <c r="L10" s="92">
        <v>118.99832334648481</v>
      </c>
    </row>
    <row r="11" spans="1:12" ht="26.1" customHeight="1">
      <c r="A11" s="73" t="s">
        <v>42</v>
      </c>
      <c r="B11" s="93">
        <v>94.019153137113278</v>
      </c>
      <c r="C11" s="93">
        <v>93.751750555195784</v>
      </c>
      <c r="D11" s="93">
        <v>94.064073304325902</v>
      </c>
      <c r="E11" s="92">
        <v>89.860206424606133</v>
      </c>
      <c r="F11" s="92">
        <v>91.149684554329824</v>
      </c>
      <c r="G11" s="92">
        <v>99.999999901010398</v>
      </c>
      <c r="H11" s="92">
        <v>104.51308754447975</v>
      </c>
      <c r="I11" s="92">
        <v>98.11643555895354</v>
      </c>
      <c r="J11" s="92">
        <v>89.716371146311886</v>
      </c>
      <c r="K11" s="92">
        <v>85.980704828470707</v>
      </c>
      <c r="L11" s="92">
        <v>87.932301990922667</v>
      </c>
    </row>
    <row r="12" spans="1:12" ht="26.1" customHeight="1">
      <c r="A12" s="72" t="s">
        <v>10</v>
      </c>
      <c r="B12" s="93">
        <v>72.858118937789058</v>
      </c>
      <c r="C12" s="93">
        <v>80.433052471329162</v>
      </c>
      <c r="D12" s="93">
        <v>83.674582111179987</v>
      </c>
      <c r="E12" s="92">
        <v>89.448080911485846</v>
      </c>
      <c r="F12" s="92">
        <v>93.028288373590328</v>
      </c>
      <c r="G12" s="92">
        <v>100.00000002425513</v>
      </c>
      <c r="H12" s="92">
        <v>102.39591013222693</v>
      </c>
      <c r="I12" s="92">
        <v>106.70355283237723</v>
      </c>
      <c r="J12" s="92">
        <v>113.54009915766336</v>
      </c>
      <c r="K12" s="92">
        <v>118.32052272013165</v>
      </c>
      <c r="L12" s="92">
        <v>117.64380638473386</v>
      </c>
    </row>
    <row r="13" spans="1:12" ht="26.1" customHeight="1">
      <c r="A13" s="72" t="s">
        <v>43</v>
      </c>
      <c r="B13" s="93">
        <v>72.765201481358545</v>
      </c>
      <c r="C13" s="93">
        <v>80.153702389015763</v>
      </c>
      <c r="D13" s="93">
        <v>80.346859331435681</v>
      </c>
      <c r="E13" s="92">
        <v>90.342349291806116</v>
      </c>
      <c r="F13" s="92">
        <v>93.068799237569692</v>
      </c>
      <c r="G13" s="92">
        <v>100.00000001233195</v>
      </c>
      <c r="H13" s="92">
        <v>103.7894751501783</v>
      </c>
      <c r="I13" s="92">
        <v>109.06134226277553</v>
      </c>
      <c r="J13" s="92">
        <v>113.48697167241104</v>
      </c>
      <c r="K13" s="92">
        <v>123.18556793861207</v>
      </c>
      <c r="L13" s="92">
        <v>124.24667481486367</v>
      </c>
    </row>
    <row r="14" spans="1:12" ht="26.1" customHeight="1">
      <c r="A14" s="71" t="s">
        <v>11</v>
      </c>
      <c r="B14" s="93">
        <v>77.929874690901428</v>
      </c>
      <c r="C14" s="93">
        <v>82.578254826367541</v>
      </c>
      <c r="D14" s="93">
        <v>87.185948514964096</v>
      </c>
      <c r="E14" s="92">
        <v>90.989680358426071</v>
      </c>
      <c r="F14" s="92">
        <v>94.863211189352924</v>
      </c>
      <c r="G14" s="92">
        <v>99.999999996519591</v>
      </c>
      <c r="H14" s="92">
        <v>104.41252942993646</v>
      </c>
      <c r="I14" s="92">
        <v>107.31830384062116</v>
      </c>
      <c r="J14" s="92">
        <v>110.8821623991884</v>
      </c>
      <c r="K14" s="92">
        <v>113.87517886580103</v>
      </c>
      <c r="L14" s="92">
        <v>116.88877471482793</v>
      </c>
    </row>
    <row r="15" spans="1:12" ht="26.1" customHeight="1">
      <c r="A15" s="73" t="s">
        <v>44</v>
      </c>
      <c r="B15" s="93">
        <v>73.643048604764019</v>
      </c>
      <c r="C15" s="93">
        <v>80.22479107353027</v>
      </c>
      <c r="D15" s="93">
        <v>84.430670730790297</v>
      </c>
      <c r="E15" s="92">
        <v>87.879053039339979</v>
      </c>
      <c r="F15" s="92">
        <v>91.292724475885151</v>
      </c>
      <c r="G15" s="92">
        <v>100.00000001399825</v>
      </c>
      <c r="H15" s="92">
        <v>106.26993591925459</v>
      </c>
      <c r="I15" s="92">
        <v>108.31015835565685</v>
      </c>
      <c r="J15" s="92">
        <v>113.22494111230641</v>
      </c>
      <c r="K15" s="92">
        <v>117.16129714004478</v>
      </c>
      <c r="L15" s="92">
        <v>122.18854750029845</v>
      </c>
    </row>
    <row r="16" spans="1:12" ht="26.1" customHeight="1">
      <c r="A16" s="73" t="s">
        <v>45</v>
      </c>
      <c r="B16" s="93">
        <v>74.062836932094868</v>
      </c>
      <c r="C16" s="93">
        <v>79.671886022352496</v>
      </c>
      <c r="D16" s="93">
        <v>85.802905660452353</v>
      </c>
      <c r="E16" s="92">
        <v>91.781931762566657</v>
      </c>
      <c r="F16" s="92">
        <v>95.09422839032446</v>
      </c>
      <c r="G16" s="92">
        <v>99.999999928628242</v>
      </c>
      <c r="H16" s="92">
        <v>106.3633390807466</v>
      </c>
      <c r="I16" s="92">
        <v>113.80405273444367</v>
      </c>
      <c r="J16" s="92">
        <v>118.18528489472386</v>
      </c>
      <c r="K16" s="92">
        <v>124.79150070519171</v>
      </c>
      <c r="L16" s="92">
        <v>128.20122706342875</v>
      </c>
    </row>
    <row r="17" spans="1:12" ht="26.1" customHeight="1">
      <c r="A17" s="73" t="s">
        <v>48</v>
      </c>
      <c r="B17" s="93">
        <v>103.91281015728006</v>
      </c>
      <c r="C17" s="93">
        <v>104.19351406478179</v>
      </c>
      <c r="D17" s="93">
        <v>103.36171213165406</v>
      </c>
      <c r="E17" s="92">
        <v>102.36774429330127</v>
      </c>
      <c r="F17" s="92">
        <v>100.77636662982951</v>
      </c>
      <c r="G17" s="92">
        <v>99.99999992295453</v>
      </c>
      <c r="H17" s="92">
        <v>96.628155792328201</v>
      </c>
      <c r="I17" s="92">
        <v>99.587963081222469</v>
      </c>
      <c r="J17" s="92">
        <v>93.728276583996234</v>
      </c>
      <c r="K17" s="92">
        <v>80.986133264532498</v>
      </c>
      <c r="L17" s="92">
        <v>78.683230874441307</v>
      </c>
    </row>
    <row r="18" spans="1:12" ht="26.1" customHeight="1">
      <c r="A18" s="73" t="s">
        <v>46</v>
      </c>
      <c r="B18" s="93">
        <v>98.012335630978924</v>
      </c>
      <c r="C18" s="93">
        <v>98.012116659845049</v>
      </c>
      <c r="D18" s="93">
        <v>113.40752274135623</v>
      </c>
      <c r="E18" s="92">
        <v>106.26847648116164</v>
      </c>
      <c r="F18" s="92">
        <v>111.23388462750286</v>
      </c>
      <c r="G18" s="92">
        <v>100.00000006401235</v>
      </c>
      <c r="H18" s="92">
        <v>101.3545254285427</v>
      </c>
      <c r="I18" s="92">
        <v>90.045002127007706</v>
      </c>
      <c r="J18" s="92">
        <v>86.465510834270361</v>
      </c>
      <c r="K18" s="92">
        <v>83.878934206419714</v>
      </c>
      <c r="L18" s="92">
        <v>82.491525834426852</v>
      </c>
    </row>
    <row r="19" spans="1:12" ht="26.1" customHeight="1">
      <c r="A19" s="73" t="s">
        <v>47</v>
      </c>
      <c r="B19" s="93">
        <v>80.792175659121384</v>
      </c>
      <c r="C19" s="93">
        <v>84.369546694054904</v>
      </c>
      <c r="D19" s="93">
        <v>87.758231417550803</v>
      </c>
      <c r="E19" s="92">
        <v>91.969284535486054</v>
      </c>
      <c r="F19" s="92">
        <v>95.370638201120443</v>
      </c>
      <c r="G19" s="92">
        <v>99.999999982739283</v>
      </c>
      <c r="H19" s="92">
        <v>102.65006539337662</v>
      </c>
      <c r="I19" s="92">
        <v>105.81965270425873</v>
      </c>
      <c r="J19" s="92">
        <v>108.91469403533351</v>
      </c>
      <c r="K19" s="92">
        <v>111.47016401444392</v>
      </c>
      <c r="L19" s="92">
        <v>114.34117848309991</v>
      </c>
    </row>
    <row r="20" spans="1:12" ht="26.1" customHeight="1">
      <c r="A20" s="73" t="s">
        <v>49</v>
      </c>
      <c r="B20" s="93">
        <v>78.844119651713697</v>
      </c>
      <c r="C20" s="93">
        <v>84.43146586311957</v>
      </c>
      <c r="D20" s="93">
        <v>88.519496951729323</v>
      </c>
      <c r="E20" s="92">
        <v>92.155018870479338</v>
      </c>
      <c r="F20" s="92">
        <v>95.935804966435583</v>
      </c>
      <c r="G20" s="92">
        <v>100</v>
      </c>
      <c r="H20" s="92">
        <v>103.2110043609165</v>
      </c>
      <c r="I20" s="92">
        <v>106.01796426088592</v>
      </c>
      <c r="J20" s="92">
        <v>109.1936042026073</v>
      </c>
      <c r="K20" s="92">
        <v>113.72388996465163</v>
      </c>
      <c r="L20" s="92">
        <v>114.65937879295916</v>
      </c>
    </row>
    <row r="21" spans="1:12" ht="26.1" customHeight="1">
      <c r="A21" s="73" t="s">
        <v>275</v>
      </c>
      <c r="B21" s="93">
        <v>73.073746922943172</v>
      </c>
      <c r="C21" s="93">
        <v>82.08677271792007</v>
      </c>
      <c r="D21" s="93">
        <v>86.632901606486627</v>
      </c>
      <c r="E21" s="92">
        <v>90.239272880264124</v>
      </c>
      <c r="F21" s="92">
        <v>91.945338255638973</v>
      </c>
      <c r="G21" s="92">
        <v>99.999999999999972</v>
      </c>
      <c r="H21" s="92">
        <v>103.38371132739891</v>
      </c>
      <c r="I21" s="92">
        <v>105.45789342923806</v>
      </c>
      <c r="J21" s="92">
        <v>109.03025851571202</v>
      </c>
      <c r="K21" s="92">
        <v>111.9439054188957</v>
      </c>
      <c r="L21" s="92">
        <v>111.54283459688446</v>
      </c>
    </row>
    <row r="22" spans="1:12" ht="26.1" customHeight="1">
      <c r="A22" s="73" t="s">
        <v>51</v>
      </c>
      <c r="B22" s="93">
        <v>78.59196932417629</v>
      </c>
      <c r="C22" s="93">
        <v>82.421097188144245</v>
      </c>
      <c r="D22" s="93">
        <v>86.984475205043552</v>
      </c>
      <c r="E22" s="92">
        <v>91.050536896278402</v>
      </c>
      <c r="F22" s="92">
        <v>94.901221304761634</v>
      </c>
      <c r="G22" s="92">
        <v>100</v>
      </c>
      <c r="H22" s="92">
        <v>106.41804754871561</v>
      </c>
      <c r="I22" s="92">
        <v>108.75993894935145</v>
      </c>
      <c r="J22" s="92">
        <v>112.17615247315817</v>
      </c>
      <c r="K22" s="92">
        <v>118.31162284393196</v>
      </c>
      <c r="L22" s="92">
        <v>120.38471988607944</v>
      </c>
    </row>
    <row r="23" spans="1:12" ht="26.1" customHeight="1">
      <c r="A23" s="73" t="s">
        <v>52</v>
      </c>
      <c r="B23" s="93">
        <v>70.977749061311641</v>
      </c>
      <c r="C23" s="93">
        <v>74.163432885935464</v>
      </c>
      <c r="D23" s="93">
        <v>80.191664133037349</v>
      </c>
      <c r="E23" s="92">
        <v>87.212712740969167</v>
      </c>
      <c r="F23" s="92">
        <v>92.733130113960698</v>
      </c>
      <c r="G23" s="92">
        <v>100</v>
      </c>
      <c r="H23" s="92">
        <v>105.49524388833886</v>
      </c>
      <c r="I23" s="92">
        <v>111.68853468987304</v>
      </c>
      <c r="J23" s="92">
        <v>117.96005218212056</v>
      </c>
      <c r="K23" s="92">
        <v>126.75652086013424</v>
      </c>
      <c r="L23" s="92">
        <v>133.77306766299125</v>
      </c>
    </row>
    <row r="24" spans="1:12" ht="26.1" customHeight="1">
      <c r="A24" s="73" t="s">
        <v>53</v>
      </c>
      <c r="B24" s="93">
        <v>79.560150878909823</v>
      </c>
      <c r="C24" s="93">
        <v>83.698930152253354</v>
      </c>
      <c r="D24" s="93">
        <v>85.839605451877901</v>
      </c>
      <c r="E24" s="92">
        <v>85.513033422506695</v>
      </c>
      <c r="F24" s="92">
        <v>90.622804487308159</v>
      </c>
      <c r="G24" s="92">
        <v>100</v>
      </c>
      <c r="H24" s="92">
        <v>104.31545171244314</v>
      </c>
      <c r="I24" s="92">
        <v>112.42079804403309</v>
      </c>
      <c r="J24" s="92">
        <v>119.45623796654425</v>
      </c>
      <c r="K24" s="92">
        <v>125.64286045723941</v>
      </c>
      <c r="L24" s="92">
        <v>129.6901540936006</v>
      </c>
    </row>
    <row r="25" spans="1:12" ht="26.1" customHeight="1">
      <c r="A25" s="73" t="s">
        <v>54</v>
      </c>
      <c r="B25" s="93">
        <v>77.439382815391184</v>
      </c>
      <c r="C25" s="93">
        <v>81.254033038598706</v>
      </c>
      <c r="D25" s="93">
        <v>85.542500413821315</v>
      </c>
      <c r="E25" s="92">
        <v>91.007250037659162</v>
      </c>
      <c r="F25" s="92">
        <v>95.95777745505481</v>
      </c>
      <c r="G25" s="92">
        <v>100</v>
      </c>
      <c r="H25" s="92">
        <v>105.58618646756179</v>
      </c>
      <c r="I25" s="92">
        <v>110.69411109599613</v>
      </c>
      <c r="J25" s="92">
        <v>114.84374409690659</v>
      </c>
      <c r="K25" s="92">
        <v>117.95763736768001</v>
      </c>
      <c r="L25" s="92">
        <v>117.56662302289631</v>
      </c>
    </row>
    <row r="26" spans="1:12" ht="26.1" customHeight="1">
      <c r="A26" s="73" t="s">
        <v>55</v>
      </c>
      <c r="B26" s="93">
        <v>85.156564742169792</v>
      </c>
      <c r="C26" s="93">
        <v>87.910820156517417</v>
      </c>
      <c r="D26" s="93">
        <v>91.008810679101089</v>
      </c>
      <c r="E26" s="92">
        <v>94.010176272106591</v>
      </c>
      <c r="F26" s="92">
        <v>97.523110144056361</v>
      </c>
      <c r="G26" s="92">
        <v>100.00000008998553</v>
      </c>
      <c r="H26" s="92">
        <v>104.27658331570326</v>
      </c>
      <c r="I26" s="92">
        <v>109.3378524303356</v>
      </c>
      <c r="J26" s="92">
        <v>114.65090228399231</v>
      </c>
      <c r="K26" s="92">
        <v>118.19170991090941</v>
      </c>
      <c r="L26" s="92">
        <v>122.30844926075642</v>
      </c>
    </row>
    <row r="27" spans="1:12" ht="26.1" customHeight="1">
      <c r="A27" s="73" t="s">
        <v>62</v>
      </c>
      <c r="B27" s="93">
        <v>80.377821214283458</v>
      </c>
      <c r="C27" s="93">
        <v>84.127695328882396</v>
      </c>
      <c r="D27" s="93">
        <v>87.642415487614215</v>
      </c>
      <c r="E27" s="92">
        <v>92.055903501690324</v>
      </c>
      <c r="F27" s="92">
        <v>95.933636927621279</v>
      </c>
      <c r="G27" s="92">
        <v>100.00000000000003</v>
      </c>
      <c r="H27" s="92">
        <v>104.13081580839372</v>
      </c>
      <c r="I27" s="92">
        <v>108.56926820637678</v>
      </c>
      <c r="J27" s="92">
        <v>111.50701785580659</v>
      </c>
      <c r="K27" s="92">
        <v>114.36663952581851</v>
      </c>
      <c r="L27" s="92">
        <v>117.36487742095527</v>
      </c>
    </row>
    <row r="28" spans="1:12" ht="26.1" customHeight="1">
      <c r="A28" s="73" t="s">
        <v>63</v>
      </c>
      <c r="B28" s="93">
        <v>71.693746488657155</v>
      </c>
      <c r="C28" s="93">
        <v>76.055985351715833</v>
      </c>
      <c r="D28" s="93">
        <v>79.916132604265428</v>
      </c>
      <c r="E28" s="92">
        <v>86.329746080530043</v>
      </c>
      <c r="F28" s="92">
        <v>93.297100162846974</v>
      </c>
      <c r="G28" s="92">
        <v>100.00000000000003</v>
      </c>
      <c r="H28" s="92">
        <v>107.82188726858273</v>
      </c>
      <c r="I28" s="92">
        <v>112.98900293279786</v>
      </c>
      <c r="J28" s="92">
        <v>122.48893939650239</v>
      </c>
      <c r="K28" s="92">
        <v>128.94845139786241</v>
      </c>
      <c r="L28" s="92">
        <v>135.31182486925161</v>
      </c>
    </row>
    <row r="29" spans="1:12" ht="26.1" customHeight="1">
      <c r="A29" s="75" t="s">
        <v>57</v>
      </c>
      <c r="B29" s="85">
        <v>147.26065949170342</v>
      </c>
      <c r="C29" s="85">
        <v>140.26952517499603</v>
      </c>
      <c r="D29" s="85">
        <v>137.87239204967125</v>
      </c>
      <c r="E29" s="85">
        <v>132.98541902388686</v>
      </c>
      <c r="F29" s="85">
        <v>140.55215715892658</v>
      </c>
      <c r="G29" s="85">
        <v>100</v>
      </c>
      <c r="H29" s="85">
        <v>167.5765074349504</v>
      </c>
      <c r="I29" s="85">
        <v>171.69570728931981</v>
      </c>
      <c r="J29" s="85">
        <v>153.90658135227767</v>
      </c>
      <c r="K29" s="85">
        <v>140.81808975986056</v>
      </c>
      <c r="L29" s="85">
        <v>171.34774014618358</v>
      </c>
    </row>
    <row r="30" spans="1:12">
      <c r="A30" s="79" t="s">
        <v>136</v>
      </c>
    </row>
    <row r="31" spans="1:12">
      <c r="B31" s="3"/>
      <c r="C31" s="3"/>
      <c r="D31" s="3"/>
      <c r="E31" s="3"/>
      <c r="F31" s="3"/>
      <c r="G31" s="3"/>
      <c r="H31" s="3"/>
      <c r="I31" s="3"/>
      <c r="J31" s="3"/>
      <c r="K31" s="3"/>
      <c r="L31" s="3"/>
    </row>
  </sheetData>
  <phoneticPr fontId="0" type="noConversion"/>
  <printOptions horizontalCentered="1"/>
  <pageMargins left="0.39370078740157483" right="0.39370078740157483" top="1.0236220472440944" bottom="0.59055118110236227" header="0" footer="0"/>
  <pageSetup scale="60" orientation="landscape" r:id="rId1"/>
  <headerFooter alignWithMargins="0">
    <oddHeader xml:space="preserve">&amp;C
</oddHeader>
    <oddFooter>&amp;R&amp;"Gotham Medium,Normal"&amp;13 55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9"/>
  <sheetViews>
    <sheetView view="pageBreakPreview" zoomScaleNormal="75" zoomScaleSheetLayoutView="100" workbookViewId="0">
      <selection sqref="A1:J1"/>
    </sheetView>
  </sheetViews>
  <sheetFormatPr baseColWidth="10" defaultRowHeight="12.75"/>
  <cols>
    <col min="1" max="11" width="15.7109375" customWidth="1"/>
  </cols>
  <sheetData>
    <row r="1" spans="1:11" ht="17.25">
      <c r="A1" s="209" t="s">
        <v>266</v>
      </c>
      <c r="B1" s="209"/>
      <c r="C1" s="209"/>
      <c r="D1" s="209"/>
      <c r="E1" s="209"/>
      <c r="F1" s="209"/>
      <c r="G1" s="209"/>
      <c r="H1" s="209"/>
      <c r="I1" s="209"/>
      <c r="J1" s="209"/>
      <c r="K1" s="52"/>
    </row>
    <row r="2" spans="1:11" ht="17.25">
      <c r="A2" s="209" t="s">
        <v>72</v>
      </c>
      <c r="B2" s="209"/>
      <c r="C2" s="209"/>
      <c r="D2" s="209"/>
      <c r="E2" s="209"/>
      <c r="F2" s="209"/>
      <c r="G2" s="209"/>
      <c r="H2" s="209"/>
      <c r="I2" s="209"/>
      <c r="J2" s="209"/>
      <c r="K2" s="52"/>
    </row>
    <row r="3" spans="1:11" ht="17.25">
      <c r="A3" s="210" t="s">
        <v>76</v>
      </c>
      <c r="B3" s="210"/>
      <c r="C3" s="210"/>
      <c r="D3" s="210"/>
      <c r="E3" s="210"/>
      <c r="F3" s="210"/>
      <c r="G3" s="210"/>
      <c r="H3" s="210"/>
      <c r="I3" s="210"/>
      <c r="J3" s="210"/>
      <c r="K3" s="53"/>
    </row>
    <row r="35" spans="1:1" ht="13.5" customHeight="1"/>
    <row r="39" spans="1:1">
      <c r="A39" s="87" t="s">
        <v>37</v>
      </c>
    </row>
  </sheetData>
  <mergeCells count="3">
    <mergeCell ref="A1:J1"/>
    <mergeCell ref="A3:J3"/>
    <mergeCell ref="A2:J2"/>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56</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L30"/>
  <sheetViews>
    <sheetView view="pageLayout" zoomScaleNormal="100" zoomScaleSheetLayoutView="75" workbookViewId="0">
      <selection activeCell="A21" sqref="A21"/>
    </sheetView>
  </sheetViews>
  <sheetFormatPr baseColWidth="10" defaultRowHeight="12.75"/>
  <cols>
    <col min="1" max="1" width="47.7109375" style="2" customWidth="1"/>
    <col min="2" max="12" width="14.7109375" style="2" customWidth="1"/>
    <col min="13" max="16384" width="11.42578125" style="2"/>
  </cols>
  <sheetData>
    <row r="1" spans="1:12" s="1" customFormat="1" ht="15.75" customHeight="1">
      <c r="A1" s="98" t="s">
        <v>267</v>
      </c>
      <c r="B1" s="98"/>
      <c r="C1" s="98"/>
      <c r="D1" s="98"/>
      <c r="E1" s="98"/>
      <c r="F1" s="98"/>
      <c r="G1" s="98"/>
      <c r="H1" s="99"/>
      <c r="I1" s="99"/>
      <c r="J1" s="99"/>
      <c r="L1" s="99" t="s">
        <v>38</v>
      </c>
    </row>
    <row r="2" spans="1:12" s="1" customFormat="1" ht="15.75" customHeight="1">
      <c r="A2" s="98" t="s">
        <v>72</v>
      </c>
      <c r="B2" s="98"/>
      <c r="C2" s="98"/>
      <c r="D2" s="98"/>
      <c r="E2" s="98"/>
      <c r="F2" s="98"/>
      <c r="G2" s="98"/>
      <c r="H2" s="98"/>
      <c r="I2" s="98"/>
      <c r="J2" s="98"/>
      <c r="K2" s="98"/>
      <c r="L2" s="98"/>
    </row>
    <row r="3" spans="1:12" s="1" customFormat="1" ht="15.75" customHeight="1">
      <c r="A3" s="100" t="s">
        <v>218</v>
      </c>
      <c r="B3" s="100"/>
      <c r="C3" s="100"/>
      <c r="D3" s="100"/>
      <c r="E3" s="100"/>
      <c r="F3" s="100"/>
      <c r="G3" s="100"/>
      <c r="H3" s="100"/>
      <c r="I3" s="100"/>
      <c r="J3" s="100"/>
      <c r="K3" s="100"/>
      <c r="L3" s="100"/>
    </row>
    <row r="4" spans="1:12" ht="15" customHeight="1">
      <c r="A4" s="82"/>
      <c r="B4" s="82"/>
      <c r="C4" s="82"/>
      <c r="D4" s="82"/>
      <c r="E4" s="82"/>
      <c r="F4" s="82"/>
      <c r="G4" s="82"/>
      <c r="H4" s="82"/>
      <c r="I4" s="82"/>
      <c r="J4" s="82"/>
      <c r="K4" s="82"/>
      <c r="L4" s="82"/>
    </row>
    <row r="5" spans="1:12" s="22" customFormat="1" ht="36.950000000000003" customHeight="1">
      <c r="A5" s="63" t="s">
        <v>61</v>
      </c>
      <c r="B5" s="64">
        <v>2003</v>
      </c>
      <c r="C5" s="64">
        <v>2004</v>
      </c>
      <c r="D5" s="64">
        <v>2005</v>
      </c>
      <c r="E5" s="64">
        <v>2006</v>
      </c>
      <c r="F5" s="64">
        <v>2007</v>
      </c>
      <c r="G5" s="64">
        <v>2008</v>
      </c>
      <c r="H5" s="64">
        <v>2009</v>
      </c>
      <c r="I5" s="64">
        <v>2010</v>
      </c>
      <c r="J5" s="64">
        <v>2011</v>
      </c>
      <c r="K5" s="64">
        <v>2012</v>
      </c>
      <c r="L5" s="64" t="s">
        <v>70</v>
      </c>
    </row>
    <row r="6" spans="1:12" ht="26.1" customHeight="1">
      <c r="A6" s="65" t="s">
        <v>40</v>
      </c>
      <c r="B6" s="84">
        <v>79.054920994036181</v>
      </c>
      <c r="C6" s="84">
        <v>83.797928496402335</v>
      </c>
      <c r="D6" s="84">
        <v>87.580853776817776</v>
      </c>
      <c r="E6" s="84">
        <v>91.242679976250173</v>
      </c>
      <c r="F6" s="84">
        <v>95.244918707105299</v>
      </c>
      <c r="G6" s="84">
        <v>100.00000000015363</v>
      </c>
      <c r="H6" s="84">
        <v>106.74103408106876</v>
      </c>
      <c r="I6" s="84">
        <v>110.36717363866897</v>
      </c>
      <c r="J6" s="84">
        <v>114.43496696317025</v>
      </c>
      <c r="K6" s="84">
        <v>118.51092124548519</v>
      </c>
      <c r="L6" s="84">
        <v>120.63858930347342</v>
      </c>
    </row>
    <row r="7" spans="1:12" ht="26.1" customHeight="1">
      <c r="A7" s="67" t="s">
        <v>56</v>
      </c>
      <c r="B7" s="93">
        <v>77.145597476859365</v>
      </c>
      <c r="C7" s="93">
        <v>82.257181196138021</v>
      </c>
      <c r="D7" s="93">
        <v>86.219503179875716</v>
      </c>
      <c r="E7" s="93">
        <v>90.160232277648788</v>
      </c>
      <c r="F7" s="93">
        <v>94.088251311438924</v>
      </c>
      <c r="G7" s="93">
        <v>100</v>
      </c>
      <c r="H7" s="93">
        <v>105.10884710989023</v>
      </c>
      <c r="I7" s="93">
        <v>108.7625127876352</v>
      </c>
      <c r="J7" s="93">
        <v>113.435188243615</v>
      </c>
      <c r="K7" s="93">
        <v>117.92290706970674</v>
      </c>
      <c r="L7" s="93">
        <v>119.30569997530398</v>
      </c>
    </row>
    <row r="8" spans="1:12" ht="26.1" customHeight="1">
      <c r="A8" s="69" t="s">
        <v>240</v>
      </c>
      <c r="B8" s="93">
        <v>68.400926075311617</v>
      </c>
      <c r="C8" s="93">
        <v>73.885017839304922</v>
      </c>
      <c r="D8" s="93">
        <v>84.433244782397225</v>
      </c>
      <c r="E8" s="93">
        <v>87.534943237589303</v>
      </c>
      <c r="F8" s="93">
        <v>98.45864901466777</v>
      </c>
      <c r="G8" s="93">
        <v>100</v>
      </c>
      <c r="H8" s="93">
        <v>106.78400698897627</v>
      </c>
      <c r="I8" s="93">
        <v>106.62545039864165</v>
      </c>
      <c r="J8" s="93">
        <v>116.32908831262911</v>
      </c>
      <c r="K8" s="93">
        <v>124.68910385147861</v>
      </c>
      <c r="L8" s="93">
        <v>132.96002072852923</v>
      </c>
    </row>
    <row r="9" spans="1:12" s="13" customFormat="1" ht="26.1" customHeight="1">
      <c r="A9" s="71" t="s">
        <v>9</v>
      </c>
      <c r="B9" s="93">
        <v>76.439882532445878</v>
      </c>
      <c r="C9" s="93">
        <v>81.610263416261546</v>
      </c>
      <c r="D9" s="93">
        <v>84.594821613882317</v>
      </c>
      <c r="E9" s="93">
        <v>89.548882599495911</v>
      </c>
      <c r="F9" s="93">
        <v>93.515441494819726</v>
      </c>
      <c r="G9" s="93">
        <v>100</v>
      </c>
      <c r="H9" s="93">
        <v>106.7919702244086</v>
      </c>
      <c r="I9" s="93">
        <v>110.4349039502758</v>
      </c>
      <c r="J9" s="93">
        <v>115.88529115473274</v>
      </c>
      <c r="K9" s="93">
        <v>122.22943155506523</v>
      </c>
      <c r="L9" s="93">
        <v>120.93483689763349</v>
      </c>
    </row>
    <row r="10" spans="1:12" ht="26.1" customHeight="1">
      <c r="A10" s="72" t="s">
        <v>60</v>
      </c>
      <c r="B10" s="93">
        <v>62.292374759057587</v>
      </c>
      <c r="C10" s="93">
        <v>72.308259009862141</v>
      </c>
      <c r="D10" s="93">
        <v>74.483811270895046</v>
      </c>
      <c r="E10" s="93">
        <v>96.901455826922898</v>
      </c>
      <c r="F10" s="93">
        <v>106.12882449868354</v>
      </c>
      <c r="G10" s="93">
        <v>100</v>
      </c>
      <c r="H10" s="93">
        <v>105.56024971826632</v>
      </c>
      <c r="I10" s="93">
        <v>116.61960520860124</v>
      </c>
      <c r="J10" s="93">
        <v>131.87332538754319</v>
      </c>
      <c r="K10" s="93">
        <v>133.3511519055007</v>
      </c>
      <c r="L10" s="93">
        <v>120.79618075049574</v>
      </c>
    </row>
    <row r="11" spans="1:12" ht="26.1" customHeight="1">
      <c r="A11" s="73" t="s">
        <v>42</v>
      </c>
      <c r="B11" s="93">
        <v>95.522213528117121</v>
      </c>
      <c r="C11" s="93">
        <v>94.996553022482715</v>
      </c>
      <c r="D11" s="93">
        <v>93.637609009942054</v>
      </c>
      <c r="E11" s="93">
        <v>89.380601410180191</v>
      </c>
      <c r="F11" s="93">
        <v>90.826343737408052</v>
      </c>
      <c r="G11" s="93">
        <v>100</v>
      </c>
      <c r="H11" s="93">
        <v>103.88351876043448</v>
      </c>
      <c r="I11" s="93">
        <v>101.87302715417668</v>
      </c>
      <c r="J11" s="93">
        <v>101.56559641900715</v>
      </c>
      <c r="K11" s="93">
        <v>106.11668637461464</v>
      </c>
      <c r="L11" s="93">
        <v>88.067951211071005</v>
      </c>
    </row>
    <row r="12" spans="1:12" ht="26.1" customHeight="1">
      <c r="A12" s="72" t="s">
        <v>10</v>
      </c>
      <c r="B12" s="93">
        <v>72.433549594383479</v>
      </c>
      <c r="C12" s="93">
        <v>80.243298141466042</v>
      </c>
      <c r="D12" s="93">
        <v>83.477533667918564</v>
      </c>
      <c r="E12" s="93">
        <v>89.105455883955926</v>
      </c>
      <c r="F12" s="93">
        <v>92.142293774795505</v>
      </c>
      <c r="G12" s="93">
        <v>100</v>
      </c>
      <c r="H12" s="93">
        <v>101.2593313786431</v>
      </c>
      <c r="I12" s="93">
        <v>106.22176017156957</v>
      </c>
      <c r="J12" s="93">
        <v>112.95405251697008</v>
      </c>
      <c r="K12" s="93">
        <v>118.03668486500453</v>
      </c>
      <c r="L12" s="93">
        <v>117.71128430563751</v>
      </c>
    </row>
    <row r="13" spans="1:12" ht="26.1" customHeight="1">
      <c r="A13" s="72" t="s">
        <v>43</v>
      </c>
      <c r="B13" s="93">
        <v>76.700756908222317</v>
      </c>
      <c r="C13" s="93">
        <v>81.4208584768989</v>
      </c>
      <c r="D13" s="93">
        <v>84.51656156602948</v>
      </c>
      <c r="E13" s="93">
        <v>89.632824351524476</v>
      </c>
      <c r="F13" s="93">
        <v>94.016170375325999</v>
      </c>
      <c r="G13" s="93">
        <v>100</v>
      </c>
      <c r="H13" s="93">
        <v>108.90728532298633</v>
      </c>
      <c r="I13" s="93">
        <v>112.76382535913886</v>
      </c>
      <c r="J13" s="93">
        <v>117.94376925403918</v>
      </c>
      <c r="K13" s="93">
        <v>124.55968476010359</v>
      </c>
      <c r="L13" s="93">
        <v>124.10023443906874</v>
      </c>
    </row>
    <row r="14" spans="1:12" ht="26.1" customHeight="1">
      <c r="A14" s="71" t="s">
        <v>11</v>
      </c>
      <c r="B14" s="93">
        <v>77.808981918985396</v>
      </c>
      <c r="C14" s="93">
        <v>82.861822563491984</v>
      </c>
      <c r="D14" s="93">
        <v>87.173810786979573</v>
      </c>
      <c r="E14" s="93">
        <v>90.560432852749216</v>
      </c>
      <c r="F14" s="93">
        <v>94.27721864605536</v>
      </c>
      <c r="G14" s="93">
        <v>100</v>
      </c>
      <c r="H14" s="93">
        <v>104.23127130362131</v>
      </c>
      <c r="I14" s="93">
        <v>107.91186994582762</v>
      </c>
      <c r="J14" s="93">
        <v>112.10840884005442</v>
      </c>
      <c r="K14" s="93">
        <v>115.64156378955953</v>
      </c>
      <c r="L14" s="93">
        <v>118.2424472697504</v>
      </c>
    </row>
    <row r="15" spans="1:12" ht="26.1" customHeight="1">
      <c r="A15" s="73" t="s">
        <v>44</v>
      </c>
      <c r="B15" s="93">
        <v>74.685009451798848</v>
      </c>
      <c r="C15" s="93">
        <v>81.40152442410556</v>
      </c>
      <c r="D15" s="93">
        <v>85.417886273908678</v>
      </c>
      <c r="E15" s="93">
        <v>88.321778237335465</v>
      </c>
      <c r="F15" s="93">
        <v>91.642088956679885</v>
      </c>
      <c r="G15" s="93">
        <v>100</v>
      </c>
      <c r="H15" s="93">
        <v>105.78430518120419</v>
      </c>
      <c r="I15" s="93">
        <v>108.25272400600186</v>
      </c>
      <c r="J15" s="93">
        <v>113.56354672814064</v>
      </c>
      <c r="K15" s="93">
        <v>118.45114565277233</v>
      </c>
      <c r="L15" s="93">
        <v>122.52539689735976</v>
      </c>
    </row>
    <row r="16" spans="1:12" ht="26.1" customHeight="1">
      <c r="A16" s="73" t="s">
        <v>45</v>
      </c>
      <c r="B16" s="93">
        <v>81.086401563340942</v>
      </c>
      <c r="C16" s="93">
        <v>89.188623754962734</v>
      </c>
      <c r="D16" s="93">
        <v>94.608355239486016</v>
      </c>
      <c r="E16" s="93">
        <v>94.218066139835216</v>
      </c>
      <c r="F16" s="93">
        <v>94.578943237787001</v>
      </c>
      <c r="G16" s="93">
        <v>100</v>
      </c>
      <c r="H16" s="93">
        <v>109.96163973442918</v>
      </c>
      <c r="I16" s="93">
        <v>119.19839314709404</v>
      </c>
      <c r="J16" s="93">
        <v>126.1186253466948</v>
      </c>
      <c r="K16" s="93">
        <v>128.61109723224291</v>
      </c>
      <c r="L16" s="93">
        <v>129.42238387048349</v>
      </c>
    </row>
    <row r="17" spans="1:12" ht="26.1" customHeight="1">
      <c r="A17" s="73" t="s">
        <v>46</v>
      </c>
      <c r="B17" s="93">
        <v>108.87552471358042</v>
      </c>
      <c r="C17" s="93">
        <v>107.28328776669984</v>
      </c>
      <c r="D17" s="93">
        <v>105.5750651493897</v>
      </c>
      <c r="E17" s="93">
        <v>103.4725214137804</v>
      </c>
      <c r="F17" s="93">
        <v>101.6976093596455</v>
      </c>
      <c r="G17" s="93">
        <v>100</v>
      </c>
      <c r="H17" s="93">
        <v>97.184527514236152</v>
      </c>
      <c r="I17" s="93">
        <v>100.97148334288453</v>
      </c>
      <c r="J17" s="93">
        <v>96.179691069116004</v>
      </c>
      <c r="K17" s="93">
        <v>87.200877988582377</v>
      </c>
      <c r="L17" s="93">
        <v>78.280132264841498</v>
      </c>
    </row>
    <row r="18" spans="1:12" ht="26.1" customHeight="1">
      <c r="A18" s="73" t="s">
        <v>47</v>
      </c>
      <c r="B18" s="93">
        <v>97.352768219837458</v>
      </c>
      <c r="C18" s="93">
        <v>98.437025444713456</v>
      </c>
      <c r="D18" s="93">
        <v>115.87083546524377</v>
      </c>
      <c r="E18" s="93">
        <v>107.28181465793025</v>
      </c>
      <c r="F18" s="93">
        <v>111.86263924545325</v>
      </c>
      <c r="G18" s="93">
        <v>100</v>
      </c>
      <c r="H18" s="93">
        <v>101.90281575960827</v>
      </c>
      <c r="I18" s="93">
        <v>90.180591745981516</v>
      </c>
      <c r="J18" s="93">
        <v>86.997573435683677</v>
      </c>
      <c r="K18" s="93">
        <v>84.02869697795299</v>
      </c>
      <c r="L18" s="93">
        <v>86.562740561865752</v>
      </c>
    </row>
    <row r="19" spans="1:12" ht="26.1" customHeight="1">
      <c r="A19" s="73" t="s">
        <v>48</v>
      </c>
      <c r="B19" s="93">
        <v>80.063373225201659</v>
      </c>
      <c r="C19" s="93">
        <v>83.527584038270135</v>
      </c>
      <c r="D19" s="93">
        <v>87.14767387569735</v>
      </c>
      <c r="E19" s="93">
        <v>91.441959137905997</v>
      </c>
      <c r="F19" s="93">
        <v>94.77842648292868</v>
      </c>
      <c r="G19" s="93">
        <v>100</v>
      </c>
      <c r="H19" s="93">
        <v>101.60262952899537</v>
      </c>
      <c r="I19" s="93">
        <v>104.2428861388548</v>
      </c>
      <c r="J19" s="93">
        <v>107.04852295670837</v>
      </c>
      <c r="K19" s="93">
        <v>109.78260858702112</v>
      </c>
      <c r="L19" s="93">
        <v>113.66296211535001</v>
      </c>
    </row>
    <row r="20" spans="1:12" ht="26.1" customHeight="1">
      <c r="A20" s="73" t="s">
        <v>49</v>
      </c>
      <c r="B20" s="93">
        <v>70.265251525240018</v>
      </c>
      <c r="C20" s="93">
        <v>72.247307351333006</v>
      </c>
      <c r="D20" s="93">
        <v>75.358160278276699</v>
      </c>
      <c r="E20" s="93">
        <v>81.866124647876177</v>
      </c>
      <c r="F20" s="93">
        <v>90.293833680878535</v>
      </c>
      <c r="G20" s="93">
        <v>100</v>
      </c>
      <c r="H20" s="93">
        <v>109.07305784095371</v>
      </c>
      <c r="I20" s="93">
        <v>118.55257191902919</v>
      </c>
      <c r="J20" s="93">
        <v>123.42188318099528</v>
      </c>
      <c r="K20" s="93">
        <v>125.28909702540292</v>
      </c>
      <c r="L20" s="93">
        <v>117.16624657162376</v>
      </c>
    </row>
    <row r="21" spans="1:12" ht="26.1" customHeight="1">
      <c r="A21" s="73" t="s">
        <v>275</v>
      </c>
      <c r="B21" s="93">
        <v>70.752082509717212</v>
      </c>
      <c r="C21" s="93">
        <v>81.651983174914704</v>
      </c>
      <c r="D21" s="93">
        <v>86.437897364116225</v>
      </c>
      <c r="E21" s="93">
        <v>88.971756828808125</v>
      </c>
      <c r="F21" s="93">
        <v>91.125300411151557</v>
      </c>
      <c r="G21" s="93">
        <v>100</v>
      </c>
      <c r="H21" s="93">
        <v>102.16888001559266</v>
      </c>
      <c r="I21" s="93">
        <v>104.22981808197656</v>
      </c>
      <c r="J21" s="93">
        <v>107.72751303679138</v>
      </c>
      <c r="K21" s="93">
        <v>110.42081977729259</v>
      </c>
      <c r="L21" s="93">
        <v>118.05185906369175</v>
      </c>
    </row>
    <row r="22" spans="1:12" ht="26.1" customHeight="1">
      <c r="A22" s="73" t="s">
        <v>51</v>
      </c>
      <c r="B22" s="93">
        <v>79.483447675117191</v>
      </c>
      <c r="C22" s="93">
        <v>83.403233455887573</v>
      </c>
      <c r="D22" s="93">
        <v>87.963629826355145</v>
      </c>
      <c r="E22" s="93">
        <v>91.514101515334929</v>
      </c>
      <c r="F22" s="93">
        <v>95.354673814422583</v>
      </c>
      <c r="G22" s="93">
        <v>100</v>
      </c>
      <c r="H22" s="93">
        <v>105.9059126321127</v>
      </c>
      <c r="I22" s="93">
        <v>108.64518314477536</v>
      </c>
      <c r="J22" s="93">
        <v>112.44173783515532</v>
      </c>
      <c r="K22" s="93">
        <v>118.77564891683181</v>
      </c>
      <c r="L22" s="93">
        <v>120.79555634536699</v>
      </c>
    </row>
    <row r="23" spans="1:12" ht="26.1" customHeight="1">
      <c r="A23" s="73" t="s">
        <v>52</v>
      </c>
      <c r="B23" s="93">
        <v>70.191496734717802</v>
      </c>
      <c r="C23" s="93">
        <v>74.63390309672333</v>
      </c>
      <c r="D23" s="93">
        <v>80.078787071525554</v>
      </c>
      <c r="E23" s="93">
        <v>87.089075379003361</v>
      </c>
      <c r="F23" s="93">
        <v>92.99671015665885</v>
      </c>
      <c r="G23" s="93">
        <v>100</v>
      </c>
      <c r="H23" s="93">
        <v>104.68736506149992</v>
      </c>
      <c r="I23" s="93">
        <v>111.93677676482854</v>
      </c>
      <c r="J23" s="93">
        <v>118.3312794846583</v>
      </c>
      <c r="K23" s="93">
        <v>124.88598941780653</v>
      </c>
      <c r="L23" s="93">
        <v>130.30771041079774</v>
      </c>
    </row>
    <row r="24" spans="1:12" ht="26.1" customHeight="1">
      <c r="A24" s="73" t="s">
        <v>53</v>
      </c>
      <c r="B24" s="93">
        <v>73.614027471315495</v>
      </c>
      <c r="C24" s="93">
        <v>79.283712591838395</v>
      </c>
      <c r="D24" s="93">
        <v>81.530126484161286</v>
      </c>
      <c r="E24" s="93">
        <v>83.391659273124347</v>
      </c>
      <c r="F24" s="93">
        <v>89.23856923240777</v>
      </c>
      <c r="G24" s="93">
        <v>100</v>
      </c>
      <c r="H24" s="93">
        <v>106.39800376462645</v>
      </c>
      <c r="I24" s="93">
        <v>117.618774910618</v>
      </c>
      <c r="J24" s="93">
        <v>127.49788235742786</v>
      </c>
      <c r="K24" s="93">
        <v>134.49790175817745</v>
      </c>
      <c r="L24" s="93">
        <v>128.97736603294328</v>
      </c>
    </row>
    <row r="25" spans="1:12" ht="26.1" customHeight="1">
      <c r="A25" s="73" t="s">
        <v>54</v>
      </c>
      <c r="B25" s="93">
        <v>77.346647820006027</v>
      </c>
      <c r="C25" s="93">
        <v>81.030653734770695</v>
      </c>
      <c r="D25" s="93">
        <v>85.721608338293294</v>
      </c>
      <c r="E25" s="93">
        <v>91.591222678276125</v>
      </c>
      <c r="F25" s="93">
        <v>95.854803902382017</v>
      </c>
      <c r="G25" s="93">
        <v>100</v>
      </c>
      <c r="H25" s="93">
        <v>104.50211798864268</v>
      </c>
      <c r="I25" s="93">
        <v>109.13046257994905</v>
      </c>
      <c r="J25" s="93">
        <v>111.65675475448447</v>
      </c>
      <c r="K25" s="93">
        <v>112.66366297563447</v>
      </c>
      <c r="L25" s="93">
        <v>121.36261965093875</v>
      </c>
    </row>
    <row r="26" spans="1:12" ht="26.1" customHeight="1">
      <c r="A26" s="73" t="s">
        <v>55</v>
      </c>
      <c r="B26" s="93">
        <v>82.243356927658112</v>
      </c>
      <c r="C26" s="93">
        <v>85.902894275635305</v>
      </c>
      <c r="D26" s="93">
        <v>88.189619963676563</v>
      </c>
      <c r="E26" s="93">
        <v>90.217579215134222</v>
      </c>
      <c r="F26" s="93">
        <v>95.431897662855974</v>
      </c>
      <c r="G26" s="93">
        <v>100</v>
      </c>
      <c r="H26" s="93">
        <v>104.99744064126544</v>
      </c>
      <c r="I26" s="93">
        <v>112.39699247090107</v>
      </c>
      <c r="J26" s="93">
        <v>118.85046265623399</v>
      </c>
      <c r="K26" s="93">
        <v>124.36908677327416</v>
      </c>
      <c r="L26" s="93">
        <v>121.76545834320851</v>
      </c>
    </row>
    <row r="27" spans="1:12" ht="26.1" customHeight="1">
      <c r="A27" s="73" t="s">
        <v>62</v>
      </c>
      <c r="B27" s="93">
        <v>80.909943746398312</v>
      </c>
      <c r="C27" s="93">
        <v>84.798536971252943</v>
      </c>
      <c r="D27" s="93">
        <v>88.027726179229091</v>
      </c>
      <c r="E27" s="93">
        <v>92.328591869018553</v>
      </c>
      <c r="F27" s="93">
        <v>96.472339797446423</v>
      </c>
      <c r="G27" s="93">
        <v>100</v>
      </c>
      <c r="H27" s="93">
        <v>103.3443929854255</v>
      </c>
      <c r="I27" s="93">
        <v>107.79608320910852</v>
      </c>
      <c r="J27" s="93">
        <v>112.59272750964226</v>
      </c>
      <c r="K27" s="93">
        <v>117.41436568610668</v>
      </c>
      <c r="L27" s="93">
        <v>118.78784718140875</v>
      </c>
    </row>
    <row r="28" spans="1:12" ht="26.1" customHeight="1">
      <c r="A28" s="73" t="s">
        <v>63</v>
      </c>
      <c r="B28" s="93">
        <v>68.481576055155386</v>
      </c>
      <c r="C28" s="93">
        <v>74.999794560108697</v>
      </c>
      <c r="D28" s="93">
        <v>80.144979974675309</v>
      </c>
      <c r="E28" s="93">
        <v>86.708373045113717</v>
      </c>
      <c r="F28" s="93">
        <v>94.012979647626196</v>
      </c>
      <c r="G28" s="93">
        <v>100</v>
      </c>
      <c r="H28" s="93">
        <v>107.04400926702651</v>
      </c>
      <c r="I28" s="93">
        <v>113.00830673431619</v>
      </c>
      <c r="J28" s="93">
        <v>120.38258479662798</v>
      </c>
      <c r="K28" s="93">
        <v>127.90655562868677</v>
      </c>
      <c r="L28" s="93">
        <v>133.3715982121895</v>
      </c>
    </row>
    <row r="29" spans="1:12" ht="26.1" customHeight="1">
      <c r="A29" s="75" t="s">
        <v>58</v>
      </c>
      <c r="B29" s="85">
        <v>153.31915375086166</v>
      </c>
      <c r="C29" s="85">
        <v>143.76868182158157</v>
      </c>
      <c r="D29" s="85">
        <v>140.51804086887049</v>
      </c>
      <c r="E29" s="85">
        <v>133.33204010200066</v>
      </c>
      <c r="F29" s="85">
        <v>140.17930742561117</v>
      </c>
      <c r="G29" s="85">
        <v>100.000000006119</v>
      </c>
      <c r="H29" s="85">
        <v>170.12067672007691</v>
      </c>
      <c r="I29" s="85">
        <v>172.61906464108</v>
      </c>
      <c r="J29" s="85">
        <v>153.20771922482425</v>
      </c>
      <c r="K29" s="85">
        <v>141.22972930316755</v>
      </c>
      <c r="L29" s="85">
        <v>172.13676409973976</v>
      </c>
    </row>
    <row r="30" spans="1:12">
      <c r="A30" s="78" t="s">
        <v>268</v>
      </c>
      <c r="B30" s="3"/>
      <c r="C30" s="3"/>
      <c r="D30" s="3"/>
      <c r="E30" s="3"/>
      <c r="F30" s="3"/>
      <c r="G30" s="3"/>
      <c r="H30" s="3"/>
      <c r="I30" s="3"/>
      <c r="J30" s="3"/>
      <c r="K30" s="3"/>
      <c r="L30" s="3"/>
    </row>
  </sheetData>
  <phoneticPr fontId="0" type="noConversion"/>
  <printOptions horizontalCentered="1" verticalCentered="1"/>
  <pageMargins left="0.39370078740157483" right="0.39370078740157483" top="0" bottom="0.59055118110236227" header="0" footer="0.39370078740157483"/>
  <pageSetup scale="63" orientation="landscape" r:id="rId1"/>
  <headerFooter alignWithMargins="0">
    <oddHeader xml:space="preserve">&amp;C
</oddHeader>
    <oddFooter>&amp;R&amp;"Gotham Medium,Normal"&amp;13 57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39"/>
  <sheetViews>
    <sheetView view="pageBreakPreview" zoomScaleNormal="100" zoomScaleSheetLayoutView="100" workbookViewId="0">
      <selection activeCell="J5" sqref="J5"/>
    </sheetView>
  </sheetViews>
  <sheetFormatPr baseColWidth="10" defaultRowHeight="12.75"/>
  <cols>
    <col min="1" max="11" width="15.7109375" customWidth="1"/>
  </cols>
  <sheetData>
    <row r="1" spans="1:11" ht="17.25">
      <c r="A1" s="209" t="s">
        <v>267</v>
      </c>
      <c r="B1" s="209"/>
      <c r="C1" s="209"/>
      <c r="D1" s="209"/>
      <c r="E1" s="209"/>
      <c r="F1" s="209"/>
      <c r="G1" s="209"/>
      <c r="H1" s="209"/>
      <c r="I1" s="209"/>
      <c r="J1" s="209"/>
      <c r="K1" s="52"/>
    </row>
    <row r="2" spans="1:11" ht="17.25">
      <c r="A2" s="209" t="s">
        <v>66</v>
      </c>
      <c r="B2" s="209"/>
      <c r="C2" s="209"/>
      <c r="D2" s="209"/>
      <c r="E2" s="209"/>
      <c r="F2" s="209"/>
      <c r="G2" s="209"/>
      <c r="H2" s="209"/>
      <c r="I2" s="209"/>
      <c r="J2" s="209"/>
      <c r="K2" s="52"/>
    </row>
    <row r="3" spans="1:11" ht="17.25">
      <c r="A3" s="210" t="s">
        <v>76</v>
      </c>
      <c r="B3" s="210"/>
      <c r="C3" s="210"/>
      <c r="D3" s="210"/>
      <c r="E3" s="210"/>
      <c r="F3" s="210"/>
      <c r="G3" s="210"/>
      <c r="H3" s="210"/>
      <c r="I3" s="210"/>
      <c r="J3" s="210"/>
      <c r="K3" s="53"/>
    </row>
    <row r="5" spans="1:11">
      <c r="J5" s="32"/>
    </row>
    <row r="39" spans="1:1">
      <c r="A39" s="87" t="s">
        <v>39</v>
      </c>
    </row>
  </sheetData>
  <mergeCells count="3">
    <mergeCell ref="A1:J1"/>
    <mergeCell ref="A3:J3"/>
    <mergeCell ref="A2:J2"/>
  </mergeCells>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Medium,Normal"&amp;13 58</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L60"/>
  <sheetViews>
    <sheetView view="pageBreakPreview" topLeftCell="A25" zoomScale="75" zoomScaleNormal="100" zoomScaleSheetLayoutView="75" workbookViewId="0">
      <selection activeCell="B36" sqref="B36:L59"/>
    </sheetView>
  </sheetViews>
  <sheetFormatPr baseColWidth="10" defaultRowHeight="12.75"/>
  <cols>
    <col min="1" max="1" width="47.7109375" style="2" customWidth="1"/>
    <col min="2" max="12" width="14.7109375" style="2" customWidth="1"/>
    <col min="13" max="16384" width="11.42578125" style="2"/>
  </cols>
  <sheetData>
    <row r="1" spans="1:12" s="1" customFormat="1" ht="15.75" customHeight="1">
      <c r="A1" s="98" t="s">
        <v>65</v>
      </c>
      <c r="B1" s="98"/>
      <c r="C1" s="98"/>
      <c r="D1" s="98"/>
      <c r="E1" s="98"/>
      <c r="F1" s="98"/>
      <c r="G1" s="98"/>
      <c r="H1" s="99"/>
      <c r="I1" s="99"/>
      <c r="J1" s="99"/>
      <c r="K1" s="99" t="s">
        <v>38</v>
      </c>
      <c r="L1" s="99"/>
    </row>
    <row r="2" spans="1:12" s="1" customFormat="1" ht="15.75" customHeight="1">
      <c r="A2" s="98" t="s">
        <v>72</v>
      </c>
      <c r="B2" s="98"/>
      <c r="C2" s="98"/>
      <c r="D2" s="98"/>
      <c r="E2" s="98"/>
      <c r="F2" s="98"/>
      <c r="G2" s="98"/>
      <c r="H2" s="98"/>
      <c r="I2" s="98"/>
      <c r="J2" s="98"/>
      <c r="K2" s="98"/>
      <c r="L2" s="98"/>
    </row>
    <row r="3" spans="1:12" s="1" customFormat="1" ht="15.75" customHeight="1">
      <c r="A3" s="100" t="s">
        <v>76</v>
      </c>
      <c r="B3" s="100"/>
      <c r="C3" s="100"/>
      <c r="D3" s="100"/>
      <c r="E3" s="100"/>
      <c r="F3" s="100"/>
      <c r="G3" s="100"/>
      <c r="H3" s="100"/>
      <c r="I3" s="100"/>
      <c r="J3" s="100"/>
      <c r="K3" s="100"/>
      <c r="L3" s="100"/>
    </row>
    <row r="4" spans="1:12" ht="15" customHeight="1">
      <c r="A4" s="82"/>
      <c r="B4" s="82"/>
      <c r="C4" s="82"/>
      <c r="D4" s="82"/>
      <c r="E4" s="82"/>
      <c r="F4" s="82"/>
      <c r="G4" s="82"/>
      <c r="H4" s="82"/>
      <c r="I4" s="82"/>
      <c r="J4" s="82"/>
      <c r="K4" s="82"/>
      <c r="L4" s="82"/>
    </row>
    <row r="5" spans="1:12" s="4" customFormat="1" ht="36.950000000000003" customHeight="1">
      <c r="A5" s="63" t="s">
        <v>61</v>
      </c>
      <c r="B5" s="64">
        <v>2003</v>
      </c>
      <c r="C5" s="64">
        <v>2004</v>
      </c>
      <c r="D5" s="64">
        <v>2005</v>
      </c>
      <c r="E5" s="64">
        <v>2006</v>
      </c>
      <c r="F5" s="64">
        <v>2007</v>
      </c>
      <c r="G5" s="64">
        <v>2008</v>
      </c>
      <c r="H5" s="64">
        <v>2009</v>
      </c>
      <c r="I5" s="64">
        <v>2010</v>
      </c>
      <c r="J5" s="64">
        <v>2011</v>
      </c>
      <c r="K5" s="64">
        <v>2012</v>
      </c>
      <c r="L5" s="64" t="s">
        <v>70</v>
      </c>
    </row>
    <row r="6" spans="1:12" ht="26.1" customHeight="1">
      <c r="A6" s="65" t="s">
        <v>40</v>
      </c>
      <c r="B6" s="84">
        <f>(CUADRO2.2EC!B6/CUADRO1.2E!B8)*100</f>
        <v>79.209464349813459</v>
      </c>
      <c r="C6" s="84">
        <f>(CUADRO2.2EC!C6/CUADRO1.2E!C8)*100</f>
        <v>83.91181191138763</v>
      </c>
      <c r="D6" s="84">
        <f>(CUADRO2.2EC!D6/CUADRO1.2E!D8)*100</f>
        <v>87.676946726257739</v>
      </c>
      <c r="E6" s="101">
        <f>(CUADRO2.2EC!E6/CUADRO1.2E!E8)*100</f>
        <v>91.314414557377034</v>
      </c>
      <c r="F6" s="101">
        <f>(CUADRO2.2EC!F6/CUADRO1.2E!F8)*100</f>
        <v>95.322008767760153</v>
      </c>
      <c r="G6" s="101">
        <f>(CUADRO2.2EC!G6/CUADRO1.2E!G8)*100</f>
        <v>99.99999999989214</v>
      </c>
      <c r="H6" s="101">
        <f>(CUADRO2.2EC!H6/CUADRO1.2E!H8)*100</f>
        <v>106.85588531357118</v>
      </c>
      <c r="I6" s="101">
        <f>(CUADRO2.2EC!I6/CUADRO1.2E!I8)*100</f>
        <v>110.47874982121616</v>
      </c>
      <c r="J6" s="101">
        <f>(CUADRO2.2EC!J6/CUADRO1.2E!J8)*100</f>
        <v>114.59715512469117</v>
      </c>
      <c r="K6" s="101">
        <f>(CUADRO2.2EC!K6/CUADRO1.2E!K8)*100</f>
        <v>118.48698088127219</v>
      </c>
      <c r="L6" s="101">
        <f>(CUADRO2.2EC!L6/CUADRO1.2E!L8)*100</f>
        <v>120.72423611629625</v>
      </c>
    </row>
    <row r="7" spans="1:12" s="8" customFormat="1" ht="26.1" customHeight="1">
      <c r="A7" s="67" t="s">
        <v>56</v>
      </c>
      <c r="B7" s="93">
        <f>(CUADRO2.2EC!B7/CUADRO1.2E!B9)*100</f>
        <v>77.145597476859365</v>
      </c>
      <c r="C7" s="93">
        <f>(CUADRO2.2EC!C7/CUADRO1.2E!C9)*100</f>
        <v>82.257181196138021</v>
      </c>
      <c r="D7" s="93">
        <f>(CUADRO2.2EC!D7/CUADRO1.2E!D9)*100</f>
        <v>86.219503179875716</v>
      </c>
      <c r="E7" s="92">
        <f>(CUADRO2.2EC!E7/CUADRO1.2E!E9)*100</f>
        <v>90.160232277648788</v>
      </c>
      <c r="F7" s="92">
        <f>(CUADRO2.2EC!F7/CUADRO1.2E!F9)*100</f>
        <v>94.088251311438924</v>
      </c>
      <c r="G7" s="92">
        <f>(CUADRO2.2EC!G7/CUADRO1.2E!G9)*100</f>
        <v>100</v>
      </c>
      <c r="H7" s="92">
        <f>(CUADRO2.2EC!H7/CUADRO1.2E!H9)*100</f>
        <v>105.10884710989023</v>
      </c>
      <c r="I7" s="92">
        <f>(CUADRO2.2EC!I7/CUADRO1.2E!I9)*100</f>
        <v>108.7625127876352</v>
      </c>
      <c r="J7" s="92">
        <f>(CUADRO2.2EC!J7/CUADRO1.2E!J9)*100</f>
        <v>113.53716426204552</v>
      </c>
      <c r="K7" s="92">
        <f>(CUADRO2.2EC!K7/CUADRO1.2E!K9)*100</f>
        <v>117.86898802685208</v>
      </c>
      <c r="L7" s="92">
        <f>(CUADRO2.2EC!L7/CUADRO1.2E!L9)*100</f>
        <v>119.33957264146426</v>
      </c>
    </row>
    <row r="8" spans="1:12" s="8" customFormat="1" ht="26.1" customHeight="1">
      <c r="A8" s="69" t="s">
        <v>59</v>
      </c>
      <c r="B8" s="93">
        <f>(CUADRO2.2EC!B8/CUADRO1.2E!B10)*100</f>
        <v>68.400926075311617</v>
      </c>
      <c r="C8" s="93">
        <f>(CUADRO2.2EC!C8/CUADRO1.2E!C10)*100</f>
        <v>73.885017839304922</v>
      </c>
      <c r="D8" s="93">
        <f>(CUADRO2.2EC!D8/CUADRO1.2E!D10)*100</f>
        <v>84.433244782397225</v>
      </c>
      <c r="E8" s="92">
        <f>(CUADRO2.2EC!E8/CUADRO1.2E!E10)*100</f>
        <v>87.534943237589303</v>
      </c>
      <c r="F8" s="92">
        <f>(CUADRO2.2EC!F8/CUADRO1.2E!F10)*100</f>
        <v>98.45864901466777</v>
      </c>
      <c r="G8" s="92">
        <f>(CUADRO2.2EC!G8/CUADRO1.2E!G10)*100</f>
        <v>100</v>
      </c>
      <c r="H8" s="92">
        <f>(CUADRO2.2EC!H8/CUADRO1.2E!H10)*100</f>
        <v>106.78400698897627</v>
      </c>
      <c r="I8" s="92">
        <f>(CUADRO2.2EC!I8/CUADRO1.2E!I10)*100</f>
        <v>106.62545039864165</v>
      </c>
      <c r="J8" s="92">
        <f>(CUADRO2.2EC!J8/CUADRO1.2E!J10)*100</f>
        <v>116.46576491254559</v>
      </c>
      <c r="K8" s="92">
        <f>(CUADRO2.2EC!K8/CUADRO1.2E!K10)*100</f>
        <v>124.84404676967142</v>
      </c>
      <c r="L8" s="92">
        <f>(CUADRO2.2EC!L8/CUADRO1.2E!L10)*100</f>
        <v>134.13879439901601</v>
      </c>
    </row>
    <row r="9" spans="1:12" s="9" customFormat="1" ht="26.1" customHeight="1">
      <c r="A9" s="71" t="s">
        <v>9</v>
      </c>
      <c r="B9" s="93">
        <f>(CUADRO2.2EC!B9/CUADRO1.2E!B11)*100</f>
        <v>76.439882532445878</v>
      </c>
      <c r="C9" s="93">
        <f>(CUADRO2.2EC!C9/CUADRO1.2E!C11)*100</f>
        <v>81.610263416261546</v>
      </c>
      <c r="D9" s="93">
        <f>(CUADRO2.2EC!D9/CUADRO1.2E!D11)*100</f>
        <v>84.594821613882317</v>
      </c>
      <c r="E9" s="92">
        <f>(CUADRO2.2EC!E9/CUADRO1.2E!E11)*100</f>
        <v>89.548882599495911</v>
      </c>
      <c r="F9" s="92">
        <f>(CUADRO2.2EC!F9/CUADRO1.2E!F11)*100</f>
        <v>93.515441494819726</v>
      </c>
      <c r="G9" s="92">
        <f>(CUADRO2.2EC!G9/CUADRO1.2E!G11)*100</f>
        <v>100</v>
      </c>
      <c r="H9" s="92">
        <f>(CUADRO2.2EC!H9/CUADRO1.2E!H11)*100</f>
        <v>106.7919702244086</v>
      </c>
      <c r="I9" s="92">
        <f>(CUADRO2.2EC!I9/CUADRO1.2E!I11)*100</f>
        <v>110.4349039502758</v>
      </c>
      <c r="J9" s="92">
        <f>(CUADRO2.2EC!J9/CUADRO1.2E!J11)*100</f>
        <v>116.14372759210612</v>
      </c>
      <c r="K9" s="92">
        <f>(CUADRO2.2EC!K9/CUADRO1.2E!K11)*100</f>
        <v>121.78635280987183</v>
      </c>
      <c r="L9" s="92">
        <f>(CUADRO2.2EC!L9/CUADRO1.2E!L11)*100</f>
        <v>121.01460683828715</v>
      </c>
    </row>
    <row r="10" spans="1:12" s="9" customFormat="1" ht="26.1" customHeight="1">
      <c r="A10" s="72" t="s">
        <v>60</v>
      </c>
      <c r="B10" s="93">
        <f>(CUADRO2.2EC!B10/CUADRO1.2E!B12)*100</f>
        <v>62.292374759057587</v>
      </c>
      <c r="C10" s="93">
        <f>(CUADRO2.2EC!C10/CUADRO1.2E!C12)*100</f>
        <v>72.308259009862141</v>
      </c>
      <c r="D10" s="93">
        <f>(CUADRO2.2EC!D10/CUADRO1.2E!D12)*100</f>
        <v>74.483811270895046</v>
      </c>
      <c r="E10" s="92">
        <f>(CUADRO2.2EC!E10/CUADRO1.2E!E12)*100</f>
        <v>96.901455826922898</v>
      </c>
      <c r="F10" s="92">
        <f>(CUADRO2.2EC!F10/CUADRO1.2E!F12)*100</f>
        <v>106.12882449868354</v>
      </c>
      <c r="G10" s="92">
        <f>(CUADRO2.2EC!G10/CUADRO1.2E!G12)*100</f>
        <v>100</v>
      </c>
      <c r="H10" s="92">
        <f>(CUADRO2.2EC!H10/CUADRO1.2E!H12)*100</f>
        <v>105.56024971826632</v>
      </c>
      <c r="I10" s="92">
        <f>(CUADRO2.2EC!I10/CUADRO1.2E!I12)*100</f>
        <v>116.61960520860124</v>
      </c>
      <c r="J10" s="92">
        <f>(CUADRO2.2EC!J10/CUADRO1.2E!J12)*100</f>
        <v>132.02588859574263</v>
      </c>
      <c r="K10" s="92">
        <f>(CUADRO2.2EC!K10/CUADRO1.2E!K12)*100</f>
        <v>133.49299151312772</v>
      </c>
      <c r="L10" s="92">
        <f>(CUADRO2.2EC!L10/CUADRO1.2E!L12)*100</f>
        <v>118.99832334648481</v>
      </c>
    </row>
    <row r="11" spans="1:12" s="8" customFormat="1" ht="26.1" customHeight="1">
      <c r="A11" s="73" t="s">
        <v>42</v>
      </c>
      <c r="B11" s="93">
        <f>(CUADRO2.2EC!B11/CUADRO1.2E!B13)*100</f>
        <v>95.522213528117121</v>
      </c>
      <c r="C11" s="93">
        <f>(CUADRO2.2EC!C11/CUADRO1.2E!C13)*100</f>
        <v>94.996553022482715</v>
      </c>
      <c r="D11" s="93">
        <f>(CUADRO2.2EC!D11/CUADRO1.2E!D13)*100</f>
        <v>93.637609009942054</v>
      </c>
      <c r="E11" s="92">
        <f>(CUADRO2.2EC!E11/CUADRO1.2E!E13)*100</f>
        <v>89.380601410180191</v>
      </c>
      <c r="F11" s="92">
        <f>(CUADRO2.2EC!F11/CUADRO1.2E!F13)*100</f>
        <v>90.826343737408052</v>
      </c>
      <c r="G11" s="92">
        <f>(CUADRO2.2EC!G11/CUADRO1.2E!G13)*100</f>
        <v>100</v>
      </c>
      <c r="H11" s="92">
        <f>(CUADRO2.2EC!H11/CUADRO1.2E!H13)*100</f>
        <v>103.88351876043448</v>
      </c>
      <c r="I11" s="92">
        <f>(CUADRO2.2EC!I11/CUADRO1.2E!I13)*100</f>
        <v>101.87302715417668</v>
      </c>
      <c r="J11" s="92">
        <f>(CUADRO2.2EC!J11/CUADRO1.2E!J13)*100</f>
        <v>101.56166577938468</v>
      </c>
      <c r="K11" s="92">
        <f>(CUADRO2.2EC!K11/CUADRO1.2E!K13)*100</f>
        <v>102.04968972076327</v>
      </c>
      <c r="L11" s="92">
        <f>(CUADRO2.2EC!L11/CUADRO1.2E!L13)*100</f>
        <v>87.932301990922653</v>
      </c>
    </row>
    <row r="12" spans="1:12" s="8" customFormat="1" ht="26.1" customHeight="1">
      <c r="A12" s="72" t="s">
        <v>10</v>
      </c>
      <c r="B12" s="93">
        <f>(CUADRO2.2EC!B12/CUADRO1.2E!B14)*100</f>
        <v>72.433549594383479</v>
      </c>
      <c r="C12" s="93">
        <f>(CUADRO2.2EC!C12/CUADRO1.2E!C14)*100</f>
        <v>80.243298141466042</v>
      </c>
      <c r="D12" s="93">
        <f>(CUADRO2.2EC!D12/CUADRO1.2E!D14)*100</f>
        <v>83.477533667918564</v>
      </c>
      <c r="E12" s="92">
        <f>(CUADRO2.2EC!E12/CUADRO1.2E!E14)*100</f>
        <v>89.105455883955926</v>
      </c>
      <c r="F12" s="92">
        <f>(CUADRO2.2EC!F12/CUADRO1.2E!F14)*100</f>
        <v>92.142293774795505</v>
      </c>
      <c r="G12" s="92">
        <f>(CUADRO2.2EC!G12/CUADRO1.2E!G14)*100</f>
        <v>100</v>
      </c>
      <c r="H12" s="92">
        <f>(CUADRO2.2EC!H12/CUADRO1.2E!H14)*100</f>
        <v>101.2593313786431</v>
      </c>
      <c r="I12" s="92">
        <f>(CUADRO2.2EC!I12/CUADRO1.2E!I14)*100</f>
        <v>106.22176017156957</v>
      </c>
      <c r="J12" s="92">
        <f>(CUADRO2.2EC!J12/CUADRO1.2E!J14)*100</f>
        <v>112.99811869245706</v>
      </c>
      <c r="K12" s="92">
        <f>(CUADRO2.2EC!K12/CUADRO1.2E!K14)*100</f>
        <v>118.0976305518241</v>
      </c>
      <c r="L12" s="92">
        <f>(CUADRO2.2EC!L12/CUADRO1.2E!L14)*100</f>
        <v>117.64380638473386</v>
      </c>
    </row>
    <row r="13" spans="1:12" s="8" customFormat="1" ht="26.1" customHeight="1">
      <c r="A13" s="72" t="s">
        <v>43</v>
      </c>
      <c r="B13" s="93">
        <f>(CUADRO2.2EC!B13/CUADRO1.2E!B15)*100</f>
        <v>76.700756908222317</v>
      </c>
      <c r="C13" s="93">
        <f>(CUADRO2.2EC!C13/CUADRO1.2E!C15)*100</f>
        <v>81.4208584768989</v>
      </c>
      <c r="D13" s="93">
        <f>(CUADRO2.2EC!D13/CUADRO1.2E!D15)*100</f>
        <v>84.51656156602948</v>
      </c>
      <c r="E13" s="92">
        <f>(CUADRO2.2EC!E13/CUADRO1.2E!E15)*100</f>
        <v>89.632824351524476</v>
      </c>
      <c r="F13" s="92">
        <f>(CUADRO2.2EC!F13/CUADRO1.2E!F15)*100</f>
        <v>94.016170375325999</v>
      </c>
      <c r="G13" s="92">
        <f>(CUADRO2.2EC!G13/CUADRO1.2E!G15)*100</f>
        <v>100</v>
      </c>
      <c r="H13" s="92">
        <f>(CUADRO2.2EC!H13/CUADRO1.2E!H15)*100</f>
        <v>108.90728532298633</v>
      </c>
      <c r="I13" s="92">
        <f>(CUADRO2.2EC!I13/CUADRO1.2E!I15)*100</f>
        <v>112.76382535913886</v>
      </c>
      <c r="J13" s="92">
        <f>(CUADRO2.2EC!J13/CUADRO1.2E!J15)*100</f>
        <v>118.30817158771328</v>
      </c>
      <c r="K13" s="92">
        <f>(CUADRO2.2EC!K13/CUADRO1.2E!K15)*100</f>
        <v>124.18559882349078</v>
      </c>
      <c r="L13" s="92">
        <f>(CUADRO2.2EC!L13/CUADRO1.2E!L15)*100</f>
        <v>124.24667481486367</v>
      </c>
    </row>
    <row r="14" spans="1:12" s="8" customFormat="1" ht="26.1" customHeight="1">
      <c r="A14" s="71" t="s">
        <v>11</v>
      </c>
      <c r="B14" s="93">
        <f>(CUADRO2.2EC!B14/CUADRO1.2E!B16)*100</f>
        <v>77.808981918985396</v>
      </c>
      <c r="C14" s="93">
        <f>(CUADRO2.2EC!C14/CUADRO1.2E!C16)*100</f>
        <v>82.861822563491984</v>
      </c>
      <c r="D14" s="93">
        <f>(CUADRO2.2EC!D14/CUADRO1.2E!D16)*100</f>
        <v>87.173810786979573</v>
      </c>
      <c r="E14" s="92">
        <f>(CUADRO2.2EC!E14/CUADRO1.2E!E16)*100</f>
        <v>90.560432852749216</v>
      </c>
      <c r="F14" s="92">
        <f>(CUADRO2.2EC!F14/CUADRO1.2E!F16)*100</f>
        <v>94.27721864605536</v>
      </c>
      <c r="G14" s="92">
        <f>(CUADRO2.2EC!G14/CUADRO1.2E!G16)*100</f>
        <v>100</v>
      </c>
      <c r="H14" s="92">
        <f>(CUADRO2.2EC!H14/CUADRO1.2E!H16)*100</f>
        <v>104.23127130362131</v>
      </c>
      <c r="I14" s="92">
        <f>(CUADRO2.2EC!I14/CUADRO1.2E!I16)*100</f>
        <v>107.91186994582762</v>
      </c>
      <c r="J14" s="92">
        <f>(CUADRO2.2EC!J14/CUADRO1.2E!J16)*100</f>
        <v>112.13175426977229</v>
      </c>
      <c r="K14" s="92">
        <f>(CUADRO2.2EC!K14/CUADRO1.2E!K16)*100</f>
        <v>115.77327357443995</v>
      </c>
      <c r="L14" s="92">
        <f>(CUADRO2.2EC!L14/CUADRO1.2E!L16)*100</f>
        <v>118.22644787548083</v>
      </c>
    </row>
    <row r="15" spans="1:12" s="8" customFormat="1" ht="26.1" customHeight="1">
      <c r="A15" s="73" t="s">
        <v>44</v>
      </c>
      <c r="B15" s="93">
        <f>(CUADRO2.2EC!B15/CUADRO1.2E!B17)*100</f>
        <v>74.685009451798848</v>
      </c>
      <c r="C15" s="93">
        <f>(CUADRO2.2EC!C15/CUADRO1.2E!C17)*100</f>
        <v>81.40152442410556</v>
      </c>
      <c r="D15" s="93">
        <f>(CUADRO2.2EC!D15/CUADRO1.2E!D17)*100</f>
        <v>85.417886273908678</v>
      </c>
      <c r="E15" s="92">
        <f>(CUADRO2.2EC!E15/CUADRO1.2E!E17)*100</f>
        <v>88.321778237335465</v>
      </c>
      <c r="F15" s="92">
        <f>(CUADRO2.2EC!F15/CUADRO1.2E!F17)*100</f>
        <v>91.642088956679885</v>
      </c>
      <c r="G15" s="92">
        <f>(CUADRO2.2EC!G15/CUADRO1.2E!G17)*100</f>
        <v>100</v>
      </c>
      <c r="H15" s="92">
        <f>(CUADRO2.2EC!H15/CUADRO1.2E!H17)*100</f>
        <v>105.78430518120419</v>
      </c>
      <c r="I15" s="92">
        <f>(CUADRO2.2EC!I15/CUADRO1.2E!I17)*100</f>
        <v>108.25272400600186</v>
      </c>
      <c r="J15" s="92">
        <f>(CUADRO2.2EC!J15/CUADRO1.2E!J17)*100</f>
        <v>113.58519427233715</v>
      </c>
      <c r="K15" s="92">
        <f>(CUADRO2.2EC!K15/CUADRO1.2E!K17)*100</f>
        <v>117.63671440585372</v>
      </c>
      <c r="L15" s="92">
        <f>(CUADRO2.2EC!L15/CUADRO1.2E!L17)*100</f>
        <v>122.18854750029845</v>
      </c>
    </row>
    <row r="16" spans="1:12" s="8" customFormat="1" ht="26.1" customHeight="1">
      <c r="A16" s="73" t="s">
        <v>45</v>
      </c>
      <c r="B16" s="93">
        <f>(CUADRO2.2EC!B16/CUADRO1.2E!B18)*100</f>
        <v>81.086401563340942</v>
      </c>
      <c r="C16" s="93">
        <f>(CUADRO2.2EC!C16/CUADRO1.2E!C18)*100</f>
        <v>89.188623754962734</v>
      </c>
      <c r="D16" s="93">
        <f>(CUADRO2.2EC!D16/CUADRO1.2E!D18)*100</f>
        <v>94.608355239486016</v>
      </c>
      <c r="E16" s="92">
        <f>(CUADRO2.2EC!E16/CUADRO1.2E!E18)*100</f>
        <v>94.218066139835216</v>
      </c>
      <c r="F16" s="92">
        <f>(CUADRO2.2EC!F16/CUADRO1.2E!F18)*100</f>
        <v>94.578943237787001</v>
      </c>
      <c r="G16" s="92">
        <f>(CUADRO2.2EC!G16/CUADRO1.2E!G18)*100</f>
        <v>100</v>
      </c>
      <c r="H16" s="92">
        <f>(CUADRO2.2EC!H16/CUADRO1.2E!H18)*100</f>
        <v>109.96163973442918</v>
      </c>
      <c r="I16" s="92">
        <f>(CUADRO2.2EC!I16/CUADRO1.2E!I18)*100</f>
        <v>119.19839314709404</v>
      </c>
      <c r="J16" s="92">
        <f>(CUADRO2.2EC!J16/CUADRO1.2E!J18)*100</f>
        <v>126.19495500234883</v>
      </c>
      <c r="K16" s="92">
        <f>(CUADRO2.2EC!K16/CUADRO1.2E!K18)*100</f>
        <v>128.89481656080238</v>
      </c>
      <c r="L16" s="92">
        <f>(CUADRO2.2EC!L16/CUADRO1.2E!L18)*100</f>
        <v>128.20122706342875</v>
      </c>
    </row>
    <row r="17" spans="1:12" s="8" customFormat="1" ht="26.1" customHeight="1">
      <c r="A17" s="73" t="s">
        <v>48</v>
      </c>
      <c r="B17" s="93">
        <f>(CUADRO2.2EC!B17/CUADRO1.2E!B19)*100</f>
        <v>108.87552471358042</v>
      </c>
      <c r="C17" s="93">
        <f>(CUADRO2.2EC!C17/CUADRO1.2E!C19)*100</f>
        <v>107.28328776669984</v>
      </c>
      <c r="D17" s="93">
        <f>(CUADRO2.2EC!D17/CUADRO1.2E!D19)*100</f>
        <v>105.5750651493897</v>
      </c>
      <c r="E17" s="92">
        <f>(CUADRO2.2EC!E17/CUADRO1.2E!E19)*100</f>
        <v>103.4725214137804</v>
      </c>
      <c r="F17" s="92">
        <f>(CUADRO2.2EC!F17/CUADRO1.2E!F19)*100</f>
        <v>101.6976093596455</v>
      </c>
      <c r="G17" s="92">
        <f>(CUADRO2.2EC!G17/CUADRO1.2E!G19)*100</f>
        <v>100</v>
      </c>
      <c r="H17" s="92">
        <f>(CUADRO2.2EC!H17/CUADRO1.2E!H19)*100</f>
        <v>97.184527514236152</v>
      </c>
      <c r="I17" s="92">
        <f>(CUADRO2.2EC!I17/CUADRO1.2E!I19)*100</f>
        <v>100.97148334288453</v>
      </c>
      <c r="J17" s="92">
        <f>(CUADRO2.2EC!J17/CUADRO1.2E!J19)*100</f>
        <v>96.100116297668819</v>
      </c>
      <c r="K17" s="92">
        <f>(CUADRO2.2EC!K17/CUADRO1.2E!K19)*100</f>
        <v>87.084778948101416</v>
      </c>
      <c r="L17" s="92">
        <f>(CUADRO2.2EC!L17/CUADRO1.2E!L19)*100</f>
        <v>78.683230874441307</v>
      </c>
    </row>
    <row r="18" spans="1:12" s="8" customFormat="1" ht="26.1" customHeight="1">
      <c r="A18" s="73" t="s">
        <v>46</v>
      </c>
      <c r="B18" s="93">
        <f>(CUADRO2.2EC!B18/CUADRO1.2E!B20)*100</f>
        <v>97.352768219837458</v>
      </c>
      <c r="C18" s="93">
        <f>(CUADRO2.2EC!C18/CUADRO1.2E!C20)*100</f>
        <v>98.437025444713456</v>
      </c>
      <c r="D18" s="93">
        <f>(CUADRO2.2EC!D18/CUADRO1.2E!D20)*100</f>
        <v>115.87083546524377</v>
      </c>
      <c r="E18" s="92">
        <f>(CUADRO2.2EC!E18/CUADRO1.2E!E20)*100</f>
        <v>107.28181465793025</v>
      </c>
      <c r="F18" s="92">
        <f>(CUADRO2.2EC!F18/CUADRO1.2E!F20)*100</f>
        <v>111.86263924545325</v>
      </c>
      <c r="G18" s="92">
        <f>(CUADRO2.2EC!G18/CUADRO1.2E!G20)*100</f>
        <v>100</v>
      </c>
      <c r="H18" s="92">
        <f>(CUADRO2.2EC!H18/CUADRO1.2E!H20)*100</f>
        <v>101.90281575960827</v>
      </c>
      <c r="I18" s="92">
        <f>(CUADRO2.2EC!I18/CUADRO1.2E!I20)*100</f>
        <v>90.180591745981516</v>
      </c>
      <c r="J18" s="92">
        <f>(CUADRO2.2EC!J18/CUADRO1.2E!J20)*100</f>
        <v>86.977887424499528</v>
      </c>
      <c r="K18" s="92">
        <f>(CUADRO2.2EC!K18/CUADRO1.2E!K20)*100</f>
        <v>84.045131081340756</v>
      </c>
      <c r="L18" s="92">
        <f>(CUADRO2.2EC!L18/CUADRO1.2E!L20)*100</f>
        <v>82.491525834426852</v>
      </c>
    </row>
    <row r="19" spans="1:12" s="8" customFormat="1" ht="26.1" customHeight="1">
      <c r="A19" s="73" t="s">
        <v>47</v>
      </c>
      <c r="B19" s="93">
        <f>(CUADRO2.2EC!B19/CUADRO1.2E!B21)*100</f>
        <v>80.063373225201659</v>
      </c>
      <c r="C19" s="93">
        <f>(CUADRO2.2EC!C19/CUADRO1.2E!C21)*100</f>
        <v>83.527584038270135</v>
      </c>
      <c r="D19" s="93">
        <f>(CUADRO2.2EC!D19/CUADRO1.2E!D21)*100</f>
        <v>87.14767387569735</v>
      </c>
      <c r="E19" s="92">
        <f>(CUADRO2.2EC!E19/CUADRO1.2E!E21)*100</f>
        <v>91.441959137905997</v>
      </c>
      <c r="F19" s="92">
        <f>(CUADRO2.2EC!F19/CUADRO1.2E!F21)*100</f>
        <v>94.77842648292868</v>
      </c>
      <c r="G19" s="92">
        <f>(CUADRO2.2EC!G19/CUADRO1.2E!G21)*100</f>
        <v>100</v>
      </c>
      <c r="H19" s="92">
        <f>(CUADRO2.2EC!H19/CUADRO1.2E!H21)*100</f>
        <v>101.60262952899537</v>
      </c>
      <c r="I19" s="92">
        <f>(CUADRO2.2EC!I19/CUADRO1.2E!I21)*100</f>
        <v>104.2428861388548</v>
      </c>
      <c r="J19" s="92">
        <f>(CUADRO2.2EC!J19/CUADRO1.2E!J21)*100</f>
        <v>107.07136186531443</v>
      </c>
      <c r="K19" s="92">
        <f>(CUADRO2.2EC!K19/CUADRO1.2E!K21)*100</f>
        <v>109.8066449598744</v>
      </c>
      <c r="L19" s="92">
        <f>(CUADRO2.2EC!L19/CUADRO1.2E!L21)*100</f>
        <v>114.34117848309991</v>
      </c>
    </row>
    <row r="20" spans="1:12" s="8" customFormat="1" ht="26.1" customHeight="1">
      <c r="A20" s="73" t="s">
        <v>49</v>
      </c>
      <c r="B20" s="93">
        <f>(CUADRO2.2EC!B20/CUADRO1.2E!B22)*100</f>
        <v>70.265251525240018</v>
      </c>
      <c r="C20" s="93">
        <f>(CUADRO2.2EC!C20/CUADRO1.2E!C22)*100</f>
        <v>72.247307351333006</v>
      </c>
      <c r="D20" s="93">
        <f>(CUADRO2.2EC!D20/CUADRO1.2E!D22)*100</f>
        <v>75.358160278276699</v>
      </c>
      <c r="E20" s="92">
        <f>(CUADRO2.2EC!E20/CUADRO1.2E!E22)*100</f>
        <v>81.866124647876177</v>
      </c>
      <c r="F20" s="92">
        <f>(CUADRO2.2EC!F20/CUADRO1.2E!F22)*100</f>
        <v>90.293833680878535</v>
      </c>
      <c r="G20" s="92">
        <f>(CUADRO2.2EC!G20/CUADRO1.2E!G22)*100</f>
        <v>100</v>
      </c>
      <c r="H20" s="92">
        <f>(CUADRO2.2EC!H20/CUADRO1.2E!H22)*100</f>
        <v>109.07305784095371</v>
      </c>
      <c r="I20" s="92">
        <f>(CUADRO2.2EC!I20/CUADRO1.2E!I22)*100</f>
        <v>118.55257191902919</v>
      </c>
      <c r="J20" s="92">
        <f>(CUADRO2.2EC!J20/CUADRO1.2E!J22)*100</f>
        <v>123.43781048194124</v>
      </c>
      <c r="K20" s="92">
        <f>(CUADRO2.2EC!K20/CUADRO1.2E!K22)*100</f>
        <v>125.31415253277198</v>
      </c>
      <c r="L20" s="92">
        <f>(CUADRO2.2EC!L20/CUADRO1.2E!L22)*100</f>
        <v>114.65937879295916</v>
      </c>
    </row>
    <row r="21" spans="1:12" s="8" customFormat="1" ht="26.1" customHeight="1">
      <c r="A21" s="73" t="s">
        <v>50</v>
      </c>
      <c r="B21" s="93">
        <f>(CUADRO2.2EC!B21/CUADRO1.2E!B23)*100</f>
        <v>70.752082509717212</v>
      </c>
      <c r="C21" s="93">
        <f>(CUADRO2.2EC!C21/CUADRO1.2E!C23)*100</f>
        <v>81.651983174914704</v>
      </c>
      <c r="D21" s="93">
        <f>(CUADRO2.2EC!D21/CUADRO1.2E!D23)*100</f>
        <v>86.437897364116225</v>
      </c>
      <c r="E21" s="92">
        <f>(CUADRO2.2EC!E21/CUADRO1.2E!E23)*100</f>
        <v>88.971756828808125</v>
      </c>
      <c r="F21" s="92">
        <f>(CUADRO2.2EC!F21/CUADRO1.2E!F23)*100</f>
        <v>91.125300411151557</v>
      </c>
      <c r="G21" s="92">
        <f>(CUADRO2.2EC!G21/CUADRO1.2E!G23)*100</f>
        <v>100</v>
      </c>
      <c r="H21" s="92">
        <f>(CUADRO2.2EC!H21/CUADRO1.2E!H23)*100</f>
        <v>102.16888001559266</v>
      </c>
      <c r="I21" s="92">
        <f>(CUADRO2.2EC!I21/CUADRO1.2E!I23)*100</f>
        <v>104.22981808197656</v>
      </c>
      <c r="J21" s="92">
        <f>(CUADRO2.2EC!J21/CUADRO1.2E!J23)*100</f>
        <v>107.76240256498868</v>
      </c>
      <c r="K21" s="92">
        <f>(CUADRO2.2EC!K21/CUADRO1.2E!K23)*100</f>
        <v>110.47922728175983</v>
      </c>
      <c r="L21" s="92">
        <f>(CUADRO2.2EC!L21/CUADRO1.2E!L23)*100</f>
        <v>111.54283459688446</v>
      </c>
    </row>
    <row r="22" spans="1:12" s="8" customFormat="1" ht="26.1" customHeight="1">
      <c r="A22" s="73" t="s">
        <v>51</v>
      </c>
      <c r="B22" s="93">
        <f>(CUADRO2.2EC!B22/CUADRO1.2E!B24)*100</f>
        <v>79.483447675117191</v>
      </c>
      <c r="C22" s="93">
        <f>(CUADRO2.2EC!C22/CUADRO1.2E!C24)*100</f>
        <v>83.403233455887573</v>
      </c>
      <c r="D22" s="93">
        <f>(CUADRO2.2EC!D22/CUADRO1.2E!D24)*100</f>
        <v>87.963629826355145</v>
      </c>
      <c r="E22" s="92">
        <f>(CUADRO2.2EC!E22/CUADRO1.2E!E24)*100</f>
        <v>91.514101515334929</v>
      </c>
      <c r="F22" s="92">
        <f>(CUADRO2.2EC!F22/CUADRO1.2E!F24)*100</f>
        <v>95.354673814422583</v>
      </c>
      <c r="G22" s="92">
        <f>(CUADRO2.2EC!G22/CUADRO1.2E!G24)*100</f>
        <v>100</v>
      </c>
      <c r="H22" s="92">
        <f>(CUADRO2.2EC!H22/CUADRO1.2E!H24)*100</f>
        <v>105.9059126321127</v>
      </c>
      <c r="I22" s="92">
        <f>(CUADRO2.2EC!I22/CUADRO1.2E!I24)*100</f>
        <v>108.64518314477536</v>
      </c>
      <c r="J22" s="92">
        <f>(CUADRO2.2EC!J22/CUADRO1.2E!J24)*100</f>
        <v>112.49352252417606</v>
      </c>
      <c r="K22" s="92">
        <f>(CUADRO2.2EC!K22/CUADRO1.2E!K24)*100</f>
        <v>118.8576117968052</v>
      </c>
      <c r="L22" s="92">
        <f>(CUADRO2.2EC!L22/CUADRO1.2E!L24)*100</f>
        <v>120.38471988607944</v>
      </c>
    </row>
    <row r="23" spans="1:12" s="8" customFormat="1" ht="26.1" customHeight="1">
      <c r="A23" s="73" t="s">
        <v>52</v>
      </c>
      <c r="B23" s="93">
        <f>(CUADRO2.2EC!B23/CUADRO1.2E!B25)*100</f>
        <v>70.191496734717802</v>
      </c>
      <c r="C23" s="93">
        <f>(CUADRO2.2EC!C23/CUADRO1.2E!C25)*100</f>
        <v>74.63390309672333</v>
      </c>
      <c r="D23" s="93">
        <f>(CUADRO2.2EC!D23/CUADRO1.2E!D25)*100</f>
        <v>80.078787071525554</v>
      </c>
      <c r="E23" s="92">
        <f>(CUADRO2.2EC!E23/CUADRO1.2E!E25)*100</f>
        <v>87.089075379003361</v>
      </c>
      <c r="F23" s="92">
        <f>(CUADRO2.2EC!F23/CUADRO1.2E!F25)*100</f>
        <v>92.99671015665885</v>
      </c>
      <c r="G23" s="92">
        <f>(CUADRO2.2EC!G23/CUADRO1.2E!G25)*100</f>
        <v>100</v>
      </c>
      <c r="H23" s="92">
        <f>(CUADRO2.2EC!H23/CUADRO1.2E!H25)*100</f>
        <v>104.68736506149992</v>
      </c>
      <c r="I23" s="92">
        <f>(CUADRO2.2EC!I23/CUADRO1.2E!I25)*100</f>
        <v>111.93677676482854</v>
      </c>
      <c r="J23" s="92">
        <f>(CUADRO2.2EC!J23/CUADRO1.2E!J25)*100</f>
        <v>118.34562753060105</v>
      </c>
      <c r="K23" s="92">
        <f>(CUADRO2.2EC!K23/CUADRO1.2E!K25)*100</f>
        <v>128.26003696754145</v>
      </c>
      <c r="L23" s="92">
        <f>(CUADRO2.2EC!L23/CUADRO1.2E!L25)*100</f>
        <v>133.77306766299125</v>
      </c>
    </row>
    <row r="24" spans="1:12" s="8" customFormat="1" ht="26.1" customHeight="1">
      <c r="A24" s="73" t="s">
        <v>53</v>
      </c>
      <c r="B24" s="93">
        <f>(CUADRO2.2EC!B24/CUADRO1.2E!B26)*100</f>
        <v>73.614027471315495</v>
      </c>
      <c r="C24" s="93">
        <f>(CUADRO2.2EC!C24/CUADRO1.2E!C26)*100</f>
        <v>79.283712591838395</v>
      </c>
      <c r="D24" s="93">
        <f>(CUADRO2.2EC!D24/CUADRO1.2E!D26)*100</f>
        <v>81.530126484161286</v>
      </c>
      <c r="E24" s="92">
        <f>(CUADRO2.2EC!E24/CUADRO1.2E!E26)*100</f>
        <v>83.391659273124347</v>
      </c>
      <c r="F24" s="92">
        <f>(CUADRO2.2EC!F24/CUADRO1.2E!F26)*100</f>
        <v>89.23856923240777</v>
      </c>
      <c r="G24" s="92">
        <f>(CUADRO2.2EC!G24/CUADRO1.2E!G26)*100</f>
        <v>100</v>
      </c>
      <c r="H24" s="92">
        <f>(CUADRO2.2EC!H24/CUADRO1.2E!H26)*100</f>
        <v>106.39800376462645</v>
      </c>
      <c r="I24" s="92">
        <f>(CUADRO2.2EC!I24/CUADRO1.2E!I26)*100</f>
        <v>117.618774910618</v>
      </c>
      <c r="J24" s="92">
        <f>(CUADRO2.2EC!J24/CUADRO1.2E!J26)*100</f>
        <v>127.50412412417037</v>
      </c>
      <c r="K24" s="92">
        <f>(CUADRO2.2EC!K24/CUADRO1.2E!K26)*100</f>
        <v>136.65472857148686</v>
      </c>
      <c r="L24" s="92">
        <f>(CUADRO2.2EC!L24/CUADRO1.2E!L26)*100</f>
        <v>129.6901540936006</v>
      </c>
    </row>
    <row r="25" spans="1:12" s="8" customFormat="1" ht="26.1" customHeight="1">
      <c r="A25" s="73" t="s">
        <v>54</v>
      </c>
      <c r="B25" s="93">
        <f>(CUADRO2.2EC!B25/CUADRO1.2E!B27)*100</f>
        <v>77.346647820006027</v>
      </c>
      <c r="C25" s="93">
        <f>(CUADRO2.2EC!C25/CUADRO1.2E!C27)*100</f>
        <v>81.030653734770695</v>
      </c>
      <c r="D25" s="93">
        <f>(CUADRO2.2EC!D25/CUADRO1.2E!D27)*100</f>
        <v>85.721608338293294</v>
      </c>
      <c r="E25" s="92">
        <f>(CUADRO2.2EC!E25/CUADRO1.2E!E27)*100</f>
        <v>91.591222678276125</v>
      </c>
      <c r="F25" s="92">
        <f>(CUADRO2.2EC!F25/CUADRO1.2E!F27)*100</f>
        <v>95.854803902382017</v>
      </c>
      <c r="G25" s="92">
        <f>(CUADRO2.2EC!G25/CUADRO1.2E!G27)*100</f>
        <v>100</v>
      </c>
      <c r="H25" s="92">
        <f>(CUADRO2.2EC!H25/CUADRO1.2E!H27)*100</f>
        <v>104.50211798864268</v>
      </c>
      <c r="I25" s="92">
        <f>(CUADRO2.2EC!I25/CUADRO1.2E!I27)*100</f>
        <v>109.13046257994905</v>
      </c>
      <c r="J25" s="92">
        <f>(CUADRO2.2EC!J25/CUADRO1.2E!J27)*100</f>
        <v>111.69679654504678</v>
      </c>
      <c r="K25" s="92">
        <f>(CUADRO2.2EC!K25/CUADRO1.2E!K27)*100</f>
        <v>112.68754085939857</v>
      </c>
      <c r="L25" s="92">
        <f>(CUADRO2.2EC!L25/CUADRO1.2E!L27)*100</f>
        <v>117.56662302289631</v>
      </c>
    </row>
    <row r="26" spans="1:12" s="8" customFormat="1" ht="26.1" customHeight="1">
      <c r="A26" s="73" t="s">
        <v>55</v>
      </c>
      <c r="B26" s="93">
        <f>(CUADRO2.2EC!B26/CUADRO1.2E!B28)*100</f>
        <v>82.243356927658112</v>
      </c>
      <c r="C26" s="93">
        <f>(CUADRO2.2EC!C26/CUADRO1.2E!C28)*100</f>
        <v>85.902894275635305</v>
      </c>
      <c r="D26" s="93">
        <f>(CUADRO2.2EC!D26/CUADRO1.2E!D28)*100</f>
        <v>88.189619963676563</v>
      </c>
      <c r="E26" s="92">
        <f>(CUADRO2.2EC!E26/CUADRO1.2E!E28)*100</f>
        <v>90.217579215134222</v>
      </c>
      <c r="F26" s="92">
        <f>(CUADRO2.2EC!F26/CUADRO1.2E!F28)*100</f>
        <v>95.431897662855974</v>
      </c>
      <c r="G26" s="92">
        <f>(CUADRO2.2EC!G26/CUADRO1.2E!G28)*100</f>
        <v>100</v>
      </c>
      <c r="H26" s="92">
        <f>(CUADRO2.2EC!H26/CUADRO1.2E!H28)*100</f>
        <v>104.99744064126544</v>
      </c>
      <c r="I26" s="92">
        <f>(CUADRO2.2EC!I26/CUADRO1.2E!I28)*100</f>
        <v>112.39699247090107</v>
      </c>
      <c r="J26" s="92">
        <f>(CUADRO2.2EC!J26/CUADRO1.2E!J28)*100</f>
        <v>118.91413168049387</v>
      </c>
      <c r="K26" s="92">
        <f>(CUADRO2.2EC!K26/CUADRO1.2E!K28)*100</f>
        <v>124.44721811451886</v>
      </c>
      <c r="L26" s="92">
        <f>(CUADRO2.2EC!L26/CUADRO1.2E!L28)*100</f>
        <v>122.30844926075642</v>
      </c>
    </row>
    <row r="27" spans="1:12" s="8" customFormat="1" ht="26.1" customHeight="1">
      <c r="A27" s="73" t="s">
        <v>62</v>
      </c>
      <c r="B27" s="93">
        <f>(CUADRO2.2EC!B27/CUADRO1.2E!B29)*100</f>
        <v>80.909943746398312</v>
      </c>
      <c r="C27" s="93">
        <f>(CUADRO2.2EC!C27/CUADRO1.2E!C29)*100</f>
        <v>84.798536971252943</v>
      </c>
      <c r="D27" s="93">
        <f>(CUADRO2.2EC!D27/CUADRO1.2E!D29)*100</f>
        <v>88.027726179229091</v>
      </c>
      <c r="E27" s="92">
        <f>(CUADRO2.2EC!E27/CUADRO1.2E!E29)*100</f>
        <v>92.328591869018553</v>
      </c>
      <c r="F27" s="92">
        <f>(CUADRO2.2EC!F27/CUADRO1.2E!F29)*100</f>
        <v>96.472339797446423</v>
      </c>
      <c r="G27" s="92">
        <f>(CUADRO2.2EC!G27/CUADRO1.2E!G29)*100</f>
        <v>100</v>
      </c>
      <c r="H27" s="92">
        <f>(CUADRO2.2EC!H27/CUADRO1.2E!H29)*100</f>
        <v>103.3443929854255</v>
      </c>
      <c r="I27" s="92">
        <f>(CUADRO2.2EC!I27/CUADRO1.2E!I29)*100</f>
        <v>107.79608320910852</v>
      </c>
      <c r="J27" s="92">
        <f>(CUADRO2.2EC!J27/CUADRO1.2E!J29)*100</f>
        <v>112.62308792424183</v>
      </c>
      <c r="K27" s="92">
        <f>(CUADRO2.2EC!K27/CUADRO1.2E!K29)*100</f>
        <v>117.4584125085496</v>
      </c>
      <c r="L27" s="92">
        <f>(CUADRO2.2EC!L27/CUADRO1.2E!L29)*100</f>
        <v>117.36487742095527</v>
      </c>
    </row>
    <row r="28" spans="1:12" s="8" customFormat="1" ht="26.1" customHeight="1">
      <c r="A28" s="73" t="s">
        <v>63</v>
      </c>
      <c r="B28" s="93">
        <f>(CUADRO2.2EC!B28/CUADRO1.2E!B30)*100</f>
        <v>68.481576055155386</v>
      </c>
      <c r="C28" s="93">
        <f>(CUADRO2.2EC!C28/CUADRO1.2E!C30)*100</f>
        <v>74.999794560108697</v>
      </c>
      <c r="D28" s="93">
        <f>(CUADRO2.2EC!D28/CUADRO1.2E!D30)*100</f>
        <v>80.144979974675309</v>
      </c>
      <c r="E28" s="92">
        <f>(CUADRO2.2EC!E28/CUADRO1.2E!E30)*100</f>
        <v>86.708373045113717</v>
      </c>
      <c r="F28" s="92">
        <f>(CUADRO2.2EC!F28/CUADRO1.2E!F30)*100</f>
        <v>94.012979647626196</v>
      </c>
      <c r="G28" s="92">
        <f>(CUADRO2.2EC!G28/CUADRO1.2E!G30)*100</f>
        <v>100</v>
      </c>
      <c r="H28" s="92">
        <f>(CUADRO2.2EC!H28/CUADRO1.2E!H30)*100</f>
        <v>107.04400926702651</v>
      </c>
      <c r="I28" s="92">
        <f>(CUADRO2.2EC!I28/CUADRO1.2E!I30)*100</f>
        <v>113.00830673431619</v>
      </c>
      <c r="J28" s="92">
        <f>(CUADRO2.2EC!J28/CUADRO1.2E!J30)*100</f>
        <v>120.46538656362978</v>
      </c>
      <c r="K28" s="92">
        <f>(CUADRO2.2EC!K28/CUADRO1.2E!K30)*100</f>
        <v>128.80823215145779</v>
      </c>
      <c r="L28" s="92">
        <f>(CUADRO2.2EC!L28/CUADRO1.2E!L30)*100</f>
        <v>135.31182486925161</v>
      </c>
    </row>
    <row r="29" spans="1:12" s="8" customFormat="1" ht="26.1" customHeight="1">
      <c r="A29" s="75" t="s">
        <v>58</v>
      </c>
      <c r="B29" s="102">
        <f>(CUADRO2.2EC!B29/CUADRO1.2E!B31)*100</f>
        <v>157.42088271514208</v>
      </c>
      <c r="C29" s="102">
        <f>(CUADRO2.2EC!C29/CUADRO1.2E!C31)*100</f>
        <v>146.66063682542577</v>
      </c>
      <c r="D29" s="102">
        <f>(CUADRO2.2EC!D29/CUADRO1.2E!D31)*100</f>
        <v>142.89334012385166</v>
      </c>
      <c r="E29" s="102">
        <f>(CUADRO2.2EC!E29/CUADRO1.2E!E31)*100</f>
        <v>135.03888428906529</v>
      </c>
      <c r="F29" s="102">
        <f>(CUADRO2.2EC!F29/CUADRO1.2E!F31)*100</f>
        <v>142.01744631975129</v>
      </c>
      <c r="G29" s="102">
        <f>(CUADRO2.2EC!G29/CUADRO1.2E!G31)*100</f>
        <v>99.9999999958128</v>
      </c>
      <c r="H29" s="102">
        <f>(CUADRO2.2EC!H29/CUADRO1.2E!H31)*100</f>
        <v>172.94829129686187</v>
      </c>
      <c r="I29" s="102">
        <f>(CUADRO2.2EC!I29/CUADRO1.2E!I31)*100</f>
        <v>175.34293740644128</v>
      </c>
      <c r="J29" s="102">
        <f>(CUADRO2.2EC!J29/CUADRO1.2E!J31)*100</f>
        <v>154.66867742941258</v>
      </c>
      <c r="K29" s="102">
        <f>(CUADRO2.2EC!K29/CUADRO1.2E!K31)*100</f>
        <v>141.83310171420419</v>
      </c>
      <c r="L29" s="102">
        <f>(CUADRO2.2EC!L29/CUADRO1.2E!L31)*100</f>
        <v>172.94655115259653</v>
      </c>
    </row>
    <row r="30" spans="1:12">
      <c r="A30" s="204" t="s">
        <v>67</v>
      </c>
      <c r="B30" s="204"/>
      <c r="C30" s="204"/>
      <c r="D30" s="204"/>
      <c r="E30" s="204"/>
      <c r="F30" s="204"/>
      <c r="G30" s="204"/>
      <c r="H30" s="204"/>
      <c r="I30" s="204"/>
      <c r="J30" s="204"/>
      <c r="K30" s="204"/>
    </row>
    <row r="31" spans="1:12" s="1" customFormat="1" ht="15.75" customHeight="1">
      <c r="A31" s="98" t="s">
        <v>64</v>
      </c>
      <c r="B31" s="98"/>
      <c r="C31" s="98"/>
      <c r="D31" s="98"/>
      <c r="E31" s="98"/>
      <c r="F31" s="98"/>
      <c r="G31" s="98"/>
      <c r="H31" s="99"/>
      <c r="I31" s="99"/>
      <c r="J31" s="99"/>
      <c r="K31" s="99" t="s">
        <v>36</v>
      </c>
      <c r="L31" s="99"/>
    </row>
    <row r="32" spans="1:12" s="1" customFormat="1" ht="15.75" customHeight="1">
      <c r="A32" s="98" t="s">
        <v>72</v>
      </c>
      <c r="B32" s="98"/>
      <c r="C32" s="98"/>
      <c r="D32" s="98"/>
      <c r="E32" s="98"/>
      <c r="F32" s="98"/>
      <c r="G32" s="98"/>
      <c r="H32" s="98"/>
      <c r="I32" s="98"/>
      <c r="J32" s="98"/>
      <c r="K32" s="98"/>
      <c r="L32" s="98"/>
    </row>
    <row r="33" spans="1:12" s="1" customFormat="1" ht="15.75" customHeight="1">
      <c r="A33" s="100" t="s">
        <v>76</v>
      </c>
      <c r="B33" s="100"/>
      <c r="C33" s="100"/>
      <c r="D33" s="100"/>
      <c r="E33" s="100"/>
      <c r="F33" s="100"/>
      <c r="G33" s="100"/>
      <c r="H33" s="100"/>
      <c r="I33" s="100"/>
      <c r="J33" s="100"/>
      <c r="K33" s="100"/>
      <c r="L33" s="100"/>
    </row>
    <row r="34" spans="1:12" ht="15" customHeight="1">
      <c r="A34" s="82"/>
      <c r="B34" s="82"/>
      <c r="C34" s="82"/>
      <c r="D34" s="82"/>
      <c r="E34" s="82"/>
      <c r="F34" s="82"/>
      <c r="G34" s="82"/>
      <c r="H34" s="82"/>
      <c r="I34" s="82"/>
      <c r="J34" s="82"/>
      <c r="K34" s="82"/>
      <c r="L34" s="82"/>
    </row>
    <row r="35" spans="1:12" s="22" customFormat="1" ht="36.950000000000003" customHeight="1">
      <c r="A35" s="63" t="s">
        <v>61</v>
      </c>
      <c r="B35" s="64">
        <v>2003</v>
      </c>
      <c r="C35" s="64">
        <v>2004</v>
      </c>
      <c r="D35" s="64">
        <v>2005</v>
      </c>
      <c r="E35" s="64">
        <v>2006</v>
      </c>
      <c r="F35" s="64">
        <v>2007</v>
      </c>
      <c r="G35" s="64">
        <v>2008</v>
      </c>
      <c r="H35" s="64">
        <v>2009</v>
      </c>
      <c r="I35" s="64">
        <v>2010</v>
      </c>
      <c r="J35" s="64">
        <v>2011</v>
      </c>
      <c r="K35" s="64">
        <v>2012</v>
      </c>
      <c r="L35" s="64" t="s">
        <v>74</v>
      </c>
    </row>
    <row r="36" spans="1:12" ht="26.1" customHeight="1">
      <c r="A36" s="65" t="s">
        <v>40</v>
      </c>
      <c r="B36" s="84">
        <f>(CUADRO2.1NC!B6/CUADRO1.1N!B8)*100</f>
        <v>74.097144908310923</v>
      </c>
      <c r="C36" s="84">
        <f>(CUADRO2.1NC!C6/CUADRO1.1N!C8)*100</f>
        <v>80.255140494135432</v>
      </c>
      <c r="D36" s="84">
        <f>(CUADRO2.1NC!D6/CUADRO1.1N!D8)*100</f>
        <v>84.59617755651432</v>
      </c>
      <c r="E36" s="84">
        <f>(CUADRO2.1NC!E6/CUADRO1.1N!E8)*100</f>
        <v>89.925844298589283</v>
      </c>
      <c r="F36" s="84">
        <f>(CUADRO2.1NC!F6/CUADRO1.1N!F8)*100</f>
        <v>94.338507727184066</v>
      </c>
      <c r="G36" s="84">
        <f>(CUADRO2.1NC!G6/CUADRO1.1N!G8)*100</f>
        <v>100.00000000407938</v>
      </c>
      <c r="H36" s="84">
        <f>(CUADRO2.1NC!H6/CUADRO1.1N!H8)*100</f>
        <v>103.53693537787952</v>
      </c>
      <c r="I36" s="84">
        <f>(CUADRO2.1NC!I6/CUADRO1.1N!I8)*100</f>
        <v>108.18073069589573</v>
      </c>
      <c r="J36" s="84">
        <f>(CUADRO2.1NC!J6/CUADRO1.1N!J8)*100</f>
        <v>114.03250279818253</v>
      </c>
      <c r="K36" s="84">
        <f>(CUADRO2.1NC!K6/CUADRO1.1N!K8)*100</f>
        <v>117.63904270199643</v>
      </c>
      <c r="L36" s="84">
        <f>(CUADRO2.1NC!L6/CUADRO1.1N!L8)*100</f>
        <v>119.60819629846127</v>
      </c>
    </row>
    <row r="37" spans="1:12" ht="26.1" customHeight="1">
      <c r="A37" s="67" t="s">
        <v>56</v>
      </c>
      <c r="B37" s="105">
        <f>(CUADRO2.1NC!B7/CUADRO1.1N!B9)*100</f>
        <v>72.16648366710659</v>
      </c>
      <c r="C37" s="105">
        <f>(CUADRO2.1NC!C7/CUADRO1.1N!C9)*100</f>
        <v>78.672614536306043</v>
      </c>
      <c r="D37" s="105">
        <f>(CUADRO2.1NC!D7/CUADRO1.1N!D9)*100</f>
        <v>83.189945272750208</v>
      </c>
      <c r="E37" s="105">
        <f>(CUADRO2.1NC!E7/CUADRO1.1N!E9)*100</f>
        <v>88.789213061537254</v>
      </c>
      <c r="F37" s="105">
        <f>(CUADRO2.1NC!F7/CUADRO1.1N!F9)*100</f>
        <v>93.117479773291421</v>
      </c>
      <c r="G37" s="105">
        <f>(CUADRO2.1NC!G7/CUADRO1.1N!G9)*100</f>
        <v>100.0000000041872</v>
      </c>
      <c r="H37" s="105">
        <f>(CUADRO2.1NC!H7/CUADRO1.1N!H9)*100</f>
        <v>101.8441602811556</v>
      </c>
      <c r="I37" s="105">
        <f>(CUADRO2.1NC!I7/CUADRO1.1N!I9)*100</f>
        <v>106.50019234222503</v>
      </c>
      <c r="J37" s="105">
        <f>(CUADRO2.1NC!J7/CUADRO1.1N!J9)*100</f>
        <v>112.9777347192888</v>
      </c>
      <c r="K37" s="105">
        <f>(CUADRO2.1NC!K7/CUADRO1.1N!K9)*100</f>
        <v>117.02547244094383</v>
      </c>
      <c r="L37" s="105">
        <f>(CUADRO2.1NC!L7/CUADRO1.1N!L9)*100</f>
        <v>118.23633339807837</v>
      </c>
    </row>
    <row r="38" spans="1:12" ht="26.1" customHeight="1">
      <c r="A38" s="69" t="s">
        <v>240</v>
      </c>
      <c r="B38" s="105">
        <f>(CUADRO2.1NC!B8/CUADRO1.1N!B10)*100</f>
        <v>72.898988940794581</v>
      </c>
      <c r="C38" s="105">
        <f>(CUADRO2.1NC!C8/CUADRO1.1N!C10)*100</f>
        <v>79.657834368622488</v>
      </c>
      <c r="D38" s="105">
        <f>(CUADRO2.1NC!D8/CUADRO1.1N!D10)*100</f>
        <v>85.914490120845159</v>
      </c>
      <c r="E38" s="105">
        <f>(CUADRO2.1NC!E8/CUADRO1.1N!E10)*100</f>
        <v>89.795549218059449</v>
      </c>
      <c r="F38" s="105">
        <f>(CUADRO2.1NC!F8/CUADRO1.1N!F10)*100</f>
        <v>93.862328253052056</v>
      </c>
      <c r="G38" s="105">
        <f>(CUADRO2.1NC!G8/CUADRO1.1N!G10)*100</f>
        <v>100.00000006361583</v>
      </c>
      <c r="H38" s="105">
        <f>(CUADRO2.1NC!H8/CUADRO1.1N!H10)*100</f>
        <v>106.57800326855471</v>
      </c>
      <c r="I38" s="105">
        <f>(CUADRO2.1NC!I8/CUADRO1.1N!I10)*100</f>
        <v>114.17869865670735</v>
      </c>
      <c r="J38" s="105">
        <f>(CUADRO2.1NC!J8/CUADRO1.1N!J10)*100</f>
        <v>129.87662369316368</v>
      </c>
      <c r="K38" s="105">
        <f>(CUADRO2.1NC!K8/CUADRO1.1N!K10)*100</f>
        <v>135.64473244159726</v>
      </c>
      <c r="L38" s="105">
        <f>(CUADRO2.1NC!L8/CUADRO1.1N!L10)*100</f>
        <v>134.13879439901601</v>
      </c>
    </row>
    <row r="39" spans="1:12" s="13" customFormat="1" ht="26.1" customHeight="1">
      <c r="A39" s="71" t="s">
        <v>9</v>
      </c>
      <c r="B39" s="105">
        <f>(CUADRO2.1NC!B9/CUADRO1.1N!B11)*100</f>
        <v>63.380653434158816</v>
      </c>
      <c r="C39" s="105">
        <f>(CUADRO2.1NC!C9/CUADRO1.1N!C11)*100</f>
        <v>72.652651851918876</v>
      </c>
      <c r="D39" s="105">
        <f>(CUADRO2.1NC!D9/CUADRO1.1N!D11)*100</f>
        <v>76.805681210019657</v>
      </c>
      <c r="E39" s="105">
        <f>(CUADRO2.1NC!E9/CUADRO1.1N!E11)*100</f>
        <v>85.282709576615076</v>
      </c>
      <c r="F39" s="105">
        <f>(CUADRO2.1NC!F9/CUADRO1.1N!F11)*100</f>
        <v>90.264091167203048</v>
      </c>
      <c r="G39" s="105">
        <f>(CUADRO2.1NC!G9/CUADRO1.1N!G11)*100</f>
        <v>100.00000001145422</v>
      </c>
      <c r="H39" s="105">
        <f>(CUADRO2.1NC!H9/CUADRO1.1N!H11)*100</f>
        <v>97.07069147910741</v>
      </c>
      <c r="I39" s="105">
        <f>(CUADRO2.1NC!I9/CUADRO1.1N!I11)*100</f>
        <v>104.41356036474272</v>
      </c>
      <c r="J39" s="105">
        <f>(CUADRO2.1NC!J9/CUADRO1.1N!J11)*100</f>
        <v>115.21053532478834</v>
      </c>
      <c r="K39" s="105">
        <f>(CUADRO2.1NC!K9/CUADRO1.1N!K11)*100</f>
        <v>120.94747584579126</v>
      </c>
      <c r="L39" s="105">
        <f>(CUADRO2.1NC!L9/CUADRO1.1N!L11)*100</f>
        <v>119.25873918999757</v>
      </c>
    </row>
    <row r="40" spans="1:12" ht="26.1" customHeight="1">
      <c r="A40" s="72" t="s">
        <v>60</v>
      </c>
      <c r="B40" s="105">
        <f>(CUADRO2.1NC!B10/CUADRO1.1N!B12)*100</f>
        <v>36.297102430771616</v>
      </c>
      <c r="C40" s="105">
        <f>(CUADRO2.1NC!C10/CUADRO1.1N!C12)*100</f>
        <v>50.485154434389599</v>
      </c>
      <c r="D40" s="105">
        <f>(CUADRO2.1NC!D10/CUADRO1.1N!D12)*100</f>
        <v>62.083510366353487</v>
      </c>
      <c r="E40" s="105">
        <f>(CUADRO2.1NC!E10/CUADRO1.1N!E12)*100</f>
        <v>71.527693694400639</v>
      </c>
      <c r="F40" s="105">
        <f>(CUADRO2.1NC!F10/CUADRO1.1N!F12)*100</f>
        <v>82.313975162853495</v>
      </c>
      <c r="G40" s="105">
        <f>(CUADRO2.1NC!G10/CUADRO1.1N!G12)*100</f>
        <v>100.00000002370363</v>
      </c>
      <c r="H40" s="105">
        <f>(CUADRO2.1NC!H10/CUADRO1.1N!H12)*100</f>
        <v>77.761000415388395</v>
      </c>
      <c r="I40" s="105">
        <f>(CUADRO2.1NC!I10/CUADRO1.1N!I12)*100</f>
        <v>94.694368989095821</v>
      </c>
      <c r="J40" s="105">
        <f>(CUADRO2.1NC!J10/CUADRO1.1N!J12)*100</f>
        <v>127.61906024609459</v>
      </c>
      <c r="K40" s="105">
        <f>(CUADRO2.1NC!K10/CUADRO1.1N!K12)*100</f>
        <v>128.77672927491082</v>
      </c>
      <c r="L40" s="105">
        <f>(CUADRO2.1NC!L10/CUADRO1.1N!L12)*100</f>
        <v>118.99832334648481</v>
      </c>
    </row>
    <row r="41" spans="1:12" ht="26.1" customHeight="1">
      <c r="A41" s="73" t="s">
        <v>42</v>
      </c>
      <c r="B41" s="105">
        <f>(CUADRO2.1NC!B11/CUADRO1.1N!B13)*100</f>
        <v>94.019153137113278</v>
      </c>
      <c r="C41" s="105">
        <f>(CUADRO2.1NC!C11/CUADRO1.1N!C13)*100</f>
        <v>93.751750555195784</v>
      </c>
      <c r="D41" s="105">
        <f>(CUADRO2.1NC!D11/CUADRO1.1N!D13)*100</f>
        <v>94.064073304325902</v>
      </c>
      <c r="E41" s="105">
        <f>(CUADRO2.1NC!E11/CUADRO1.1N!E13)*100</f>
        <v>89.860206424606133</v>
      </c>
      <c r="F41" s="105">
        <f>(CUADRO2.1NC!F11/CUADRO1.1N!F13)*100</f>
        <v>91.149684554329824</v>
      </c>
      <c r="G41" s="105">
        <f>(CUADRO2.1NC!G11/CUADRO1.1N!G13)*100</f>
        <v>99.999999901010398</v>
      </c>
      <c r="H41" s="105">
        <f>(CUADRO2.1NC!H11/CUADRO1.1N!H13)*100</f>
        <v>104.51308754447975</v>
      </c>
      <c r="I41" s="105">
        <f>(CUADRO2.1NC!I11/CUADRO1.1N!I13)*100</f>
        <v>98.11643555895354</v>
      </c>
      <c r="J41" s="105">
        <f>(CUADRO2.1NC!J11/CUADRO1.1N!J13)*100</f>
        <v>89.716371146311886</v>
      </c>
      <c r="K41" s="105">
        <f>(CUADRO2.1NC!K11/CUADRO1.1N!K13)*100</f>
        <v>85.980704828470707</v>
      </c>
      <c r="L41" s="105">
        <f>(CUADRO2.1NC!L11/CUADRO1.1N!L13)*100</f>
        <v>87.932301990922667</v>
      </c>
    </row>
    <row r="42" spans="1:12" ht="26.1" customHeight="1">
      <c r="A42" s="72" t="s">
        <v>10</v>
      </c>
      <c r="B42" s="105">
        <f>(CUADRO2.1NC!B12/CUADRO1.1N!B14)*100</f>
        <v>72.858118937789058</v>
      </c>
      <c r="C42" s="105">
        <f>(CUADRO2.1NC!C12/CUADRO1.1N!C14)*100</f>
        <v>80.433052471329162</v>
      </c>
      <c r="D42" s="105">
        <f>(CUADRO2.1NC!D12/CUADRO1.1N!D14)*100</f>
        <v>83.674582111179987</v>
      </c>
      <c r="E42" s="105">
        <f>(CUADRO2.1NC!E12/CUADRO1.1N!E14)*100</f>
        <v>89.448080911485846</v>
      </c>
      <c r="F42" s="105">
        <f>(CUADRO2.1NC!F12/CUADRO1.1N!F14)*100</f>
        <v>93.028288373590328</v>
      </c>
      <c r="G42" s="105">
        <f>(CUADRO2.1NC!G12/CUADRO1.1N!G14)*100</f>
        <v>100.00000002425513</v>
      </c>
      <c r="H42" s="105">
        <f>(CUADRO2.1NC!H12/CUADRO1.1N!H14)*100</f>
        <v>102.39591013222693</v>
      </c>
      <c r="I42" s="105">
        <f>(CUADRO2.1NC!I12/CUADRO1.1N!I14)*100</f>
        <v>106.70355283237723</v>
      </c>
      <c r="J42" s="105">
        <f>(CUADRO2.1NC!J12/CUADRO1.1N!J14)*100</f>
        <v>113.54009915766336</v>
      </c>
      <c r="K42" s="105">
        <f>(CUADRO2.1NC!K12/CUADRO1.1N!K14)*100</f>
        <v>118.32052272013165</v>
      </c>
      <c r="L42" s="105">
        <f>(CUADRO2.1NC!L12/CUADRO1.1N!L14)*100</f>
        <v>117.64380638473386</v>
      </c>
    </row>
    <row r="43" spans="1:12" ht="26.1" customHeight="1">
      <c r="A43" s="72" t="s">
        <v>43</v>
      </c>
      <c r="B43" s="105">
        <f>(CUADRO2.1NC!B13/CUADRO1.1N!B15)*100</f>
        <v>72.765201481358545</v>
      </c>
      <c r="C43" s="105">
        <f>(CUADRO2.1NC!C13/CUADRO1.1N!C15)*100</f>
        <v>80.153702389015763</v>
      </c>
      <c r="D43" s="105">
        <f>(CUADRO2.1NC!D13/CUADRO1.1N!D15)*100</f>
        <v>80.346859331435681</v>
      </c>
      <c r="E43" s="105">
        <f>(CUADRO2.1NC!E13/CUADRO1.1N!E15)*100</f>
        <v>90.342349291806116</v>
      </c>
      <c r="F43" s="105">
        <f>(CUADRO2.1NC!F13/CUADRO1.1N!F15)*100</f>
        <v>93.068799237569692</v>
      </c>
      <c r="G43" s="105">
        <f>(CUADRO2.1NC!G13/CUADRO1.1N!G15)*100</f>
        <v>100.00000001233195</v>
      </c>
      <c r="H43" s="105">
        <f>(CUADRO2.1NC!H13/CUADRO1.1N!H15)*100</f>
        <v>103.7894751501783</v>
      </c>
      <c r="I43" s="105">
        <f>(CUADRO2.1NC!I13/CUADRO1.1N!I15)*100</f>
        <v>109.06134226277553</v>
      </c>
      <c r="J43" s="105">
        <f>(CUADRO2.1NC!J13/CUADRO1.1N!J15)*100</f>
        <v>113.48697167241104</v>
      </c>
      <c r="K43" s="105">
        <f>(CUADRO2.1NC!K13/CUADRO1.1N!K15)*100</f>
        <v>123.18556793861207</v>
      </c>
      <c r="L43" s="105">
        <f>(CUADRO2.1NC!L13/CUADRO1.1N!L15)*100</f>
        <v>124.24667481486367</v>
      </c>
    </row>
    <row r="44" spans="1:12" ht="26.1" customHeight="1">
      <c r="A44" s="71" t="s">
        <v>11</v>
      </c>
      <c r="B44" s="105">
        <f>(CUADRO2.1NC!B14/CUADRO1.1N!B16)*100</f>
        <v>77.929874690901428</v>
      </c>
      <c r="C44" s="105">
        <f>(CUADRO2.1NC!C14/CUADRO1.1N!C16)*100</f>
        <v>82.578254826367541</v>
      </c>
      <c r="D44" s="105">
        <f>(CUADRO2.1NC!D14/CUADRO1.1N!D16)*100</f>
        <v>87.185948514964096</v>
      </c>
      <c r="E44" s="105">
        <f>(CUADRO2.1NC!E14/CUADRO1.1N!E16)*100</f>
        <v>90.989680358426071</v>
      </c>
      <c r="F44" s="105">
        <f>(CUADRO2.1NC!F14/CUADRO1.1N!F16)*100</f>
        <v>94.863211189352924</v>
      </c>
      <c r="G44" s="105">
        <f>(CUADRO2.1NC!G14/CUADRO1.1N!G16)*100</f>
        <v>99.999999996519591</v>
      </c>
      <c r="H44" s="105">
        <f>(CUADRO2.1NC!H14/CUADRO1.1N!H16)*100</f>
        <v>104.41252942993646</v>
      </c>
      <c r="I44" s="105">
        <f>(CUADRO2.1NC!I14/CUADRO1.1N!I16)*100</f>
        <v>107.31830384062116</v>
      </c>
      <c r="J44" s="105">
        <f>(CUADRO2.1NC!J14/CUADRO1.1N!J16)*100</f>
        <v>110.8821623991884</v>
      </c>
      <c r="K44" s="105">
        <f>(CUADRO2.1NC!K14/CUADRO1.1N!K16)*100</f>
        <v>113.87517886580103</v>
      </c>
      <c r="L44" s="105">
        <f>(CUADRO2.1NC!L14/CUADRO1.1N!L16)*100</f>
        <v>116.88877471482793</v>
      </c>
    </row>
    <row r="45" spans="1:12" ht="26.1" customHeight="1">
      <c r="A45" s="73" t="s">
        <v>44</v>
      </c>
      <c r="B45" s="105">
        <f>(CUADRO2.1NC!B15/CUADRO1.1N!B17)*100</f>
        <v>73.643048604764019</v>
      </c>
      <c r="C45" s="105">
        <f>(CUADRO2.1NC!C15/CUADRO1.1N!C17)*100</f>
        <v>80.22479107353027</v>
      </c>
      <c r="D45" s="105">
        <f>(CUADRO2.1NC!D15/CUADRO1.1N!D17)*100</f>
        <v>84.430670730790297</v>
      </c>
      <c r="E45" s="105">
        <f>(CUADRO2.1NC!E15/CUADRO1.1N!E17)*100</f>
        <v>87.879053039339979</v>
      </c>
      <c r="F45" s="105">
        <f>(CUADRO2.1NC!F15/CUADRO1.1N!F17)*100</f>
        <v>91.292724475885151</v>
      </c>
      <c r="G45" s="105">
        <f>(CUADRO2.1NC!G15/CUADRO1.1N!G17)*100</f>
        <v>100.00000001399825</v>
      </c>
      <c r="H45" s="105">
        <f>(CUADRO2.1NC!H15/CUADRO1.1N!H17)*100</f>
        <v>106.26993591925459</v>
      </c>
      <c r="I45" s="105">
        <f>(CUADRO2.1NC!I15/CUADRO1.1N!I17)*100</f>
        <v>108.31015835565685</v>
      </c>
      <c r="J45" s="105">
        <f>(CUADRO2.1NC!J15/CUADRO1.1N!J17)*100</f>
        <v>113.22494111230641</v>
      </c>
      <c r="K45" s="105">
        <f>(CUADRO2.1NC!K15/CUADRO1.1N!K17)*100</f>
        <v>117.16129714004478</v>
      </c>
      <c r="L45" s="105">
        <f>(CUADRO2.1NC!L15/CUADRO1.1N!L17)*100</f>
        <v>122.18854750029845</v>
      </c>
    </row>
    <row r="46" spans="1:12" ht="26.1" customHeight="1">
      <c r="A46" s="73" t="s">
        <v>45</v>
      </c>
      <c r="B46" s="105">
        <f>(CUADRO2.1NC!B16/CUADRO1.1N!B18)*100</f>
        <v>74.062836932094868</v>
      </c>
      <c r="C46" s="105">
        <f>(CUADRO2.1NC!C16/CUADRO1.1N!C18)*100</f>
        <v>79.671886022352496</v>
      </c>
      <c r="D46" s="105">
        <f>(CUADRO2.1NC!D16/CUADRO1.1N!D18)*100</f>
        <v>85.802905660452353</v>
      </c>
      <c r="E46" s="105">
        <f>(CUADRO2.1NC!E16/CUADRO1.1N!E18)*100</f>
        <v>91.781931762566657</v>
      </c>
      <c r="F46" s="105">
        <f>(CUADRO2.1NC!F16/CUADRO1.1N!F18)*100</f>
        <v>95.09422839032446</v>
      </c>
      <c r="G46" s="105">
        <f>(CUADRO2.1NC!G16/CUADRO1.1N!G18)*100</f>
        <v>99.999999928628242</v>
      </c>
      <c r="H46" s="105">
        <f>(CUADRO2.1NC!H16/CUADRO1.1N!H18)*100</f>
        <v>106.3633390807466</v>
      </c>
      <c r="I46" s="105">
        <f>(CUADRO2.1NC!I16/CUADRO1.1N!I18)*100</f>
        <v>113.80405273444367</v>
      </c>
      <c r="J46" s="105">
        <f>(CUADRO2.1NC!J16/CUADRO1.1N!J18)*100</f>
        <v>118.18528489472386</v>
      </c>
      <c r="K46" s="105">
        <f>(CUADRO2.1NC!K16/CUADRO1.1N!K18)*100</f>
        <v>124.79150070519171</v>
      </c>
      <c r="L46" s="105">
        <f>(CUADRO2.1NC!L16/CUADRO1.1N!L18)*100</f>
        <v>128.20122706342875</v>
      </c>
    </row>
    <row r="47" spans="1:12" ht="26.1" customHeight="1">
      <c r="A47" s="73" t="s">
        <v>48</v>
      </c>
      <c r="B47" s="105">
        <f>(CUADRO2.1NC!B17/CUADRO1.1N!B19)*100</f>
        <v>103.91281015728006</v>
      </c>
      <c r="C47" s="105">
        <f>(CUADRO2.1NC!C17/CUADRO1.1N!C19)*100</f>
        <v>104.19351406478179</v>
      </c>
      <c r="D47" s="105">
        <f>(CUADRO2.1NC!D17/CUADRO1.1N!D19)*100</f>
        <v>103.36171213165406</v>
      </c>
      <c r="E47" s="105">
        <f>(CUADRO2.1NC!E17/CUADRO1.1N!E19)*100</f>
        <v>102.36774429330127</v>
      </c>
      <c r="F47" s="105">
        <f>(CUADRO2.1NC!F17/CUADRO1.1N!F19)*100</f>
        <v>100.77636662982951</v>
      </c>
      <c r="G47" s="105">
        <f>(CUADRO2.1NC!G17/CUADRO1.1N!G19)*100</f>
        <v>99.99999992295453</v>
      </c>
      <c r="H47" s="105">
        <f>(CUADRO2.1NC!H17/CUADRO1.1N!H19)*100</f>
        <v>96.628155792328201</v>
      </c>
      <c r="I47" s="105">
        <f>(CUADRO2.1NC!I17/CUADRO1.1N!I19)*100</f>
        <v>99.587963081222469</v>
      </c>
      <c r="J47" s="105">
        <f>(CUADRO2.1NC!J17/CUADRO1.1N!J19)*100</f>
        <v>93.728276583996234</v>
      </c>
      <c r="K47" s="105">
        <f>(CUADRO2.1NC!K17/CUADRO1.1N!K19)*100</f>
        <v>80.986133264532498</v>
      </c>
      <c r="L47" s="105">
        <f>(CUADRO2.1NC!L17/CUADRO1.1N!L19)*100</f>
        <v>78.683230874441307</v>
      </c>
    </row>
    <row r="48" spans="1:12" ht="26.1" customHeight="1">
      <c r="A48" s="73" t="s">
        <v>46</v>
      </c>
      <c r="B48" s="105">
        <f>(CUADRO2.1NC!B18/CUADRO1.1N!B20)*100</f>
        <v>98.012335630978924</v>
      </c>
      <c r="C48" s="105">
        <f>(CUADRO2.1NC!C18/CUADRO1.1N!C20)*100</f>
        <v>98.012116659845049</v>
      </c>
      <c r="D48" s="105">
        <f>(CUADRO2.1NC!D18/CUADRO1.1N!D20)*100</f>
        <v>113.40752274135623</v>
      </c>
      <c r="E48" s="105">
        <f>(CUADRO2.1NC!E18/CUADRO1.1N!E20)*100</f>
        <v>106.26847648116164</v>
      </c>
      <c r="F48" s="105">
        <f>(CUADRO2.1NC!F18/CUADRO1.1N!F20)*100</f>
        <v>111.23388462750286</v>
      </c>
      <c r="G48" s="105">
        <f>(CUADRO2.1NC!G18/CUADRO1.1N!G20)*100</f>
        <v>100.00000006401235</v>
      </c>
      <c r="H48" s="105">
        <f>(CUADRO2.1NC!H18/CUADRO1.1N!H20)*100</f>
        <v>101.3545254285427</v>
      </c>
      <c r="I48" s="105">
        <f>(CUADRO2.1NC!I18/CUADRO1.1N!I20)*100</f>
        <v>90.045002127007706</v>
      </c>
      <c r="J48" s="105">
        <f>(CUADRO2.1NC!J18/CUADRO1.1N!J20)*100</f>
        <v>86.465510834270361</v>
      </c>
      <c r="K48" s="105">
        <f>(CUADRO2.1NC!K18/CUADRO1.1N!K20)*100</f>
        <v>83.878934206419714</v>
      </c>
      <c r="L48" s="105">
        <f>(CUADRO2.1NC!L18/CUADRO1.1N!L20)*100</f>
        <v>82.491525834426852</v>
      </c>
    </row>
    <row r="49" spans="1:12" ht="26.1" customHeight="1">
      <c r="A49" s="73" t="s">
        <v>47</v>
      </c>
      <c r="B49" s="105">
        <f>(CUADRO2.1NC!B19/CUADRO1.1N!B21)*100</f>
        <v>80.792175659121384</v>
      </c>
      <c r="C49" s="105">
        <f>(CUADRO2.1NC!C19/CUADRO1.1N!C21)*100</f>
        <v>84.369546694054904</v>
      </c>
      <c r="D49" s="105">
        <f>(CUADRO2.1NC!D19/CUADRO1.1N!D21)*100</f>
        <v>87.758231417550803</v>
      </c>
      <c r="E49" s="105">
        <f>(CUADRO2.1NC!E19/CUADRO1.1N!E21)*100</f>
        <v>91.969284535486054</v>
      </c>
      <c r="F49" s="105">
        <f>(CUADRO2.1NC!F19/CUADRO1.1N!F21)*100</f>
        <v>95.370638201120443</v>
      </c>
      <c r="G49" s="105">
        <f>(CUADRO2.1NC!G19/CUADRO1.1N!G21)*100</f>
        <v>99.999999982739283</v>
      </c>
      <c r="H49" s="105">
        <f>(CUADRO2.1NC!H19/CUADRO1.1N!H21)*100</f>
        <v>102.65006539337662</v>
      </c>
      <c r="I49" s="105">
        <f>(CUADRO2.1NC!I19/CUADRO1.1N!I21)*100</f>
        <v>105.81965270425873</v>
      </c>
      <c r="J49" s="105">
        <f>(CUADRO2.1NC!J19/CUADRO1.1N!J21)*100</f>
        <v>108.91469403533351</v>
      </c>
      <c r="K49" s="105">
        <f>(CUADRO2.1NC!K19/CUADRO1.1N!K21)*100</f>
        <v>111.47016401444392</v>
      </c>
      <c r="L49" s="105">
        <f>(CUADRO2.1NC!L19/CUADRO1.1N!L21)*100</f>
        <v>114.34117848309991</v>
      </c>
    </row>
    <row r="50" spans="1:12" ht="26.1" customHeight="1">
      <c r="A50" s="73" t="s">
        <v>49</v>
      </c>
      <c r="B50" s="105">
        <f>(CUADRO2.1NC!B20/CUADRO1.1N!B22)*100</f>
        <v>78.844119651713697</v>
      </c>
      <c r="C50" s="105">
        <f>(CUADRO2.1NC!C20/CUADRO1.1N!C22)*100</f>
        <v>84.43146586311957</v>
      </c>
      <c r="D50" s="105">
        <f>(CUADRO2.1NC!D20/CUADRO1.1N!D22)*100</f>
        <v>88.519496951729323</v>
      </c>
      <c r="E50" s="105">
        <f>(CUADRO2.1NC!E20/CUADRO1.1N!E22)*100</f>
        <v>92.155018870479338</v>
      </c>
      <c r="F50" s="105">
        <f>(CUADRO2.1NC!F20/CUADRO1.1N!F22)*100</f>
        <v>95.935804966435583</v>
      </c>
      <c r="G50" s="105">
        <f>(CUADRO2.1NC!G20/CUADRO1.1N!G22)*100</f>
        <v>100</v>
      </c>
      <c r="H50" s="105">
        <f>(CUADRO2.1NC!H20/CUADRO1.1N!H22)*100</f>
        <v>103.2110043609165</v>
      </c>
      <c r="I50" s="105">
        <f>(CUADRO2.1NC!I20/CUADRO1.1N!I22)*100</f>
        <v>106.01796426088592</v>
      </c>
      <c r="J50" s="105">
        <f>(CUADRO2.1NC!J20/CUADRO1.1N!J22)*100</f>
        <v>109.1936042026073</v>
      </c>
      <c r="K50" s="105">
        <f>(CUADRO2.1NC!K20/CUADRO1.1N!K22)*100</f>
        <v>113.72388996465163</v>
      </c>
      <c r="L50" s="105">
        <f>(CUADRO2.1NC!L20/CUADRO1.1N!L22)*100</f>
        <v>114.65937879295916</v>
      </c>
    </row>
    <row r="51" spans="1:12" ht="26.1" customHeight="1">
      <c r="A51" s="73" t="s">
        <v>50</v>
      </c>
      <c r="B51" s="105">
        <f>(CUADRO2.1NC!B21/CUADRO1.1N!B23)*100</f>
        <v>73.073746922943172</v>
      </c>
      <c r="C51" s="105">
        <f>(CUADRO2.1NC!C21/CUADRO1.1N!C23)*100</f>
        <v>82.08677271792007</v>
      </c>
      <c r="D51" s="105">
        <f>(CUADRO2.1NC!D21/CUADRO1.1N!D23)*100</f>
        <v>86.632901606486627</v>
      </c>
      <c r="E51" s="105">
        <f>(CUADRO2.1NC!E21/CUADRO1.1N!E23)*100</f>
        <v>90.239272880264124</v>
      </c>
      <c r="F51" s="105">
        <f>(CUADRO2.1NC!F21/CUADRO1.1N!F23)*100</f>
        <v>91.945338255638973</v>
      </c>
      <c r="G51" s="105">
        <f>(CUADRO2.1NC!G21/CUADRO1.1N!G23)*100</f>
        <v>99.999999999999972</v>
      </c>
      <c r="H51" s="105">
        <f>(CUADRO2.1NC!H21/CUADRO1.1N!H23)*100</f>
        <v>103.38371132739891</v>
      </c>
      <c r="I51" s="105">
        <f>(CUADRO2.1NC!I21/CUADRO1.1N!I23)*100</f>
        <v>105.45789342923806</v>
      </c>
      <c r="J51" s="105">
        <f>(CUADRO2.1NC!J21/CUADRO1.1N!J23)*100</f>
        <v>109.03025851571202</v>
      </c>
      <c r="K51" s="105">
        <f>(CUADRO2.1NC!K21/CUADRO1.1N!K23)*100</f>
        <v>111.9439054188957</v>
      </c>
      <c r="L51" s="105">
        <f>(CUADRO2.1NC!L21/CUADRO1.1N!L23)*100</f>
        <v>111.54283459688446</v>
      </c>
    </row>
    <row r="52" spans="1:12" ht="26.1" customHeight="1">
      <c r="A52" s="73" t="s">
        <v>51</v>
      </c>
      <c r="B52" s="105">
        <f>(CUADRO2.1NC!B22/CUADRO1.1N!B24)*100</f>
        <v>78.59196932417629</v>
      </c>
      <c r="C52" s="105">
        <f>(CUADRO2.1NC!C22/CUADRO1.1N!C24)*100</f>
        <v>82.421097188144245</v>
      </c>
      <c r="D52" s="105">
        <f>(CUADRO2.1NC!D22/CUADRO1.1N!D24)*100</f>
        <v>86.984475205043552</v>
      </c>
      <c r="E52" s="105">
        <f>(CUADRO2.1NC!E22/CUADRO1.1N!E24)*100</f>
        <v>91.050536896278402</v>
      </c>
      <c r="F52" s="105">
        <f>(CUADRO2.1NC!F22/CUADRO1.1N!F24)*100</f>
        <v>94.901221304761634</v>
      </c>
      <c r="G52" s="105">
        <f>(CUADRO2.1NC!G22/CUADRO1.1N!G24)*100</f>
        <v>100</v>
      </c>
      <c r="H52" s="105">
        <f>(CUADRO2.1NC!H22/CUADRO1.1N!H24)*100</f>
        <v>106.41804754871561</v>
      </c>
      <c r="I52" s="105">
        <f>(CUADRO2.1NC!I22/CUADRO1.1N!I24)*100</f>
        <v>108.75993894935145</v>
      </c>
      <c r="J52" s="105">
        <f>(CUADRO2.1NC!J22/CUADRO1.1N!J24)*100</f>
        <v>112.17615247315817</v>
      </c>
      <c r="K52" s="105">
        <f>(CUADRO2.1NC!K22/CUADRO1.1N!K24)*100</f>
        <v>118.31162284393196</v>
      </c>
      <c r="L52" s="105">
        <f>(CUADRO2.1NC!L22/CUADRO1.1N!L24)*100</f>
        <v>120.38471988607944</v>
      </c>
    </row>
    <row r="53" spans="1:12" ht="26.1" customHeight="1">
      <c r="A53" s="73" t="s">
        <v>52</v>
      </c>
      <c r="B53" s="105">
        <f>(CUADRO2.1NC!B23/CUADRO1.1N!B25)*100</f>
        <v>70.977749061311641</v>
      </c>
      <c r="C53" s="105">
        <f>(CUADRO2.1NC!C23/CUADRO1.1N!C25)*100</f>
        <v>74.163432885935464</v>
      </c>
      <c r="D53" s="105">
        <f>(CUADRO2.1NC!D23/CUADRO1.1N!D25)*100</f>
        <v>80.191664133037349</v>
      </c>
      <c r="E53" s="105">
        <f>(CUADRO2.1NC!E23/CUADRO1.1N!E25)*100</f>
        <v>87.212712740969167</v>
      </c>
      <c r="F53" s="105">
        <f>(CUADRO2.1NC!F23/CUADRO1.1N!F25)*100</f>
        <v>92.733130113960698</v>
      </c>
      <c r="G53" s="105">
        <f>(CUADRO2.1NC!G23/CUADRO1.1N!G25)*100</f>
        <v>100</v>
      </c>
      <c r="H53" s="105">
        <f>(CUADRO2.1NC!H23/CUADRO1.1N!H25)*100</f>
        <v>105.49524388833886</v>
      </c>
      <c r="I53" s="105">
        <f>(CUADRO2.1NC!I23/CUADRO1.1N!I25)*100</f>
        <v>111.68853468987304</v>
      </c>
      <c r="J53" s="105">
        <f>(CUADRO2.1NC!J23/CUADRO1.1N!J25)*100</f>
        <v>117.96005218212056</v>
      </c>
      <c r="K53" s="105">
        <f>(CUADRO2.1NC!K23/CUADRO1.1N!K25)*100</f>
        <v>126.75652086013424</v>
      </c>
      <c r="L53" s="105">
        <f>(CUADRO2.1NC!L23/CUADRO1.1N!L25)*100</f>
        <v>133.77306766299125</v>
      </c>
    </row>
    <row r="54" spans="1:12" ht="26.1" customHeight="1">
      <c r="A54" s="73" t="s">
        <v>53</v>
      </c>
      <c r="B54" s="105">
        <f>(CUADRO2.1NC!B24/CUADRO1.1N!B26)*100</f>
        <v>79.560150878909823</v>
      </c>
      <c r="C54" s="105">
        <f>(CUADRO2.1NC!C24/CUADRO1.1N!C26)*100</f>
        <v>83.698930152253354</v>
      </c>
      <c r="D54" s="105">
        <f>(CUADRO2.1NC!D24/CUADRO1.1N!D26)*100</f>
        <v>85.839605451877901</v>
      </c>
      <c r="E54" s="105">
        <f>(CUADRO2.1NC!E24/CUADRO1.1N!E26)*100</f>
        <v>85.513033422506695</v>
      </c>
      <c r="F54" s="105">
        <f>(CUADRO2.1NC!F24/CUADRO1.1N!F26)*100</f>
        <v>90.622804487308159</v>
      </c>
      <c r="G54" s="105">
        <f>(CUADRO2.1NC!G24/CUADRO1.1N!G26)*100</f>
        <v>100</v>
      </c>
      <c r="H54" s="105">
        <f>(CUADRO2.1NC!H24/CUADRO1.1N!H26)*100</f>
        <v>104.31545171244314</v>
      </c>
      <c r="I54" s="105">
        <f>(CUADRO2.1NC!I24/CUADRO1.1N!I26)*100</f>
        <v>112.42079804403309</v>
      </c>
      <c r="J54" s="105">
        <f>(CUADRO2.1NC!J24/CUADRO1.1N!J26)*100</f>
        <v>119.45623796654425</v>
      </c>
      <c r="K54" s="105">
        <f>(CUADRO2.1NC!K24/CUADRO1.1N!K26)*100</f>
        <v>125.64286045723941</v>
      </c>
      <c r="L54" s="105">
        <f>(CUADRO2.1NC!L24/CUADRO1.1N!L26)*100</f>
        <v>129.6901540936006</v>
      </c>
    </row>
    <row r="55" spans="1:12" ht="26.1" customHeight="1">
      <c r="A55" s="73" t="s">
        <v>54</v>
      </c>
      <c r="B55" s="105">
        <f>(CUADRO2.1NC!B25/CUADRO1.1N!B27)*100</f>
        <v>77.439382815391184</v>
      </c>
      <c r="C55" s="105">
        <f>(CUADRO2.1NC!C25/CUADRO1.1N!C27)*100</f>
        <v>81.254033038598706</v>
      </c>
      <c r="D55" s="105">
        <f>(CUADRO2.1NC!D25/CUADRO1.1N!D27)*100</f>
        <v>85.542500413821315</v>
      </c>
      <c r="E55" s="105">
        <f>(CUADRO2.1NC!E25/CUADRO1.1N!E27)*100</f>
        <v>91.007250037659162</v>
      </c>
      <c r="F55" s="105">
        <f>(CUADRO2.1NC!F25/CUADRO1.1N!F27)*100</f>
        <v>95.95777745505481</v>
      </c>
      <c r="G55" s="105">
        <f>(CUADRO2.1NC!G25/CUADRO1.1N!G27)*100</f>
        <v>100</v>
      </c>
      <c r="H55" s="105">
        <f>(CUADRO2.1NC!H25/CUADRO1.1N!H27)*100</f>
        <v>105.58618646756179</v>
      </c>
      <c r="I55" s="105">
        <f>(CUADRO2.1NC!I25/CUADRO1.1N!I27)*100</f>
        <v>110.69411109599613</v>
      </c>
      <c r="J55" s="105">
        <f>(CUADRO2.1NC!J25/CUADRO1.1N!J27)*100</f>
        <v>114.84374409690659</v>
      </c>
      <c r="K55" s="105">
        <f>(CUADRO2.1NC!K25/CUADRO1.1N!K27)*100</f>
        <v>117.95763736768001</v>
      </c>
      <c r="L55" s="105">
        <f>(CUADRO2.1NC!L25/CUADRO1.1N!L27)*100</f>
        <v>117.56662302289631</v>
      </c>
    </row>
    <row r="56" spans="1:12" ht="26.1" customHeight="1">
      <c r="A56" s="73" t="s">
        <v>55</v>
      </c>
      <c r="B56" s="105">
        <f>(CUADRO2.1NC!B26/CUADRO1.1N!B28)*100</f>
        <v>85.156564742169792</v>
      </c>
      <c r="C56" s="105">
        <f>(CUADRO2.1NC!C26/CUADRO1.1N!C28)*100</f>
        <v>87.910820156517417</v>
      </c>
      <c r="D56" s="105">
        <f>(CUADRO2.1NC!D26/CUADRO1.1N!D28)*100</f>
        <v>91.008810679101089</v>
      </c>
      <c r="E56" s="105">
        <f>(CUADRO2.1NC!E26/CUADRO1.1N!E28)*100</f>
        <v>94.010176272106591</v>
      </c>
      <c r="F56" s="105">
        <f>(CUADRO2.1NC!F26/CUADRO1.1N!F28)*100</f>
        <v>97.523110144056361</v>
      </c>
      <c r="G56" s="105">
        <f>(CUADRO2.1NC!G26/CUADRO1.1N!G28)*100</f>
        <v>100.00000008998553</v>
      </c>
      <c r="H56" s="105">
        <f>(CUADRO2.1NC!H26/CUADRO1.1N!H28)*100</f>
        <v>104.27658331570326</v>
      </c>
      <c r="I56" s="105">
        <f>(CUADRO2.1NC!I26/CUADRO1.1N!I28)*100</f>
        <v>109.3378524303356</v>
      </c>
      <c r="J56" s="105">
        <f>(CUADRO2.1NC!J26/CUADRO1.1N!J28)*100</f>
        <v>114.65090228399231</v>
      </c>
      <c r="K56" s="105">
        <f>(CUADRO2.1NC!K26/CUADRO1.1N!K28)*100</f>
        <v>118.19170991090941</v>
      </c>
      <c r="L56" s="105">
        <f>(CUADRO2.1NC!L26/CUADRO1.1N!L28)*100</f>
        <v>122.30844926075642</v>
      </c>
    </row>
    <row r="57" spans="1:12" ht="26.1" customHeight="1">
      <c r="A57" s="73" t="s">
        <v>62</v>
      </c>
      <c r="B57" s="105">
        <f>(CUADRO2.1NC!B27/CUADRO1.1N!B29)*100</f>
        <v>80.377821214283458</v>
      </c>
      <c r="C57" s="105">
        <f>(CUADRO2.1NC!C27/CUADRO1.1N!C29)*100</f>
        <v>84.127695328882396</v>
      </c>
      <c r="D57" s="105">
        <f>(CUADRO2.1NC!D27/CUADRO1.1N!D29)*100</f>
        <v>87.642415487614215</v>
      </c>
      <c r="E57" s="105">
        <f>(CUADRO2.1NC!E27/CUADRO1.1N!E29)*100</f>
        <v>92.055903501690324</v>
      </c>
      <c r="F57" s="105">
        <f>(CUADRO2.1NC!F27/CUADRO1.1N!F29)*100</f>
        <v>95.933636927621279</v>
      </c>
      <c r="G57" s="105">
        <f>(CUADRO2.1NC!G27/CUADRO1.1N!G29)*100</f>
        <v>100.00000000000003</v>
      </c>
      <c r="H57" s="105">
        <f>(CUADRO2.1NC!H27/CUADRO1.1N!H29)*100</f>
        <v>104.13081580839372</v>
      </c>
      <c r="I57" s="105">
        <f>(CUADRO2.1NC!I27/CUADRO1.1N!I29)*100</f>
        <v>108.56926820637678</v>
      </c>
      <c r="J57" s="105">
        <f>(CUADRO2.1NC!J27/CUADRO1.1N!J29)*100</f>
        <v>111.50701785580659</v>
      </c>
      <c r="K57" s="105">
        <f>(CUADRO2.1NC!K27/CUADRO1.1N!K29)*100</f>
        <v>114.36663952581851</v>
      </c>
      <c r="L57" s="105">
        <f>(CUADRO2.1NC!L27/CUADRO1.1N!L29)*100</f>
        <v>117.36487742095527</v>
      </c>
    </row>
    <row r="58" spans="1:12" ht="26.1" customHeight="1">
      <c r="A58" s="73" t="s">
        <v>63</v>
      </c>
      <c r="B58" s="105">
        <f>(CUADRO2.1NC!B28/CUADRO1.1N!B30)*100</f>
        <v>71.693746488657155</v>
      </c>
      <c r="C58" s="105">
        <f>(CUADRO2.1NC!C28/CUADRO1.1N!C30)*100</f>
        <v>76.055985351715833</v>
      </c>
      <c r="D58" s="105">
        <f>(CUADRO2.1NC!D28/CUADRO1.1N!D30)*100</f>
        <v>79.916132604265428</v>
      </c>
      <c r="E58" s="105">
        <f>(CUADRO2.1NC!E28/CUADRO1.1N!E30)*100</f>
        <v>86.329746080530043</v>
      </c>
      <c r="F58" s="105">
        <f>(CUADRO2.1NC!F28/CUADRO1.1N!F30)*100</f>
        <v>93.297100162846974</v>
      </c>
      <c r="G58" s="105">
        <f>(CUADRO2.1NC!G28/CUADRO1.1N!G30)*100</f>
        <v>100.00000000000003</v>
      </c>
      <c r="H58" s="105">
        <f>(CUADRO2.1NC!H28/CUADRO1.1N!H30)*100</f>
        <v>107.82188726858273</v>
      </c>
      <c r="I58" s="105">
        <f>(CUADRO2.1NC!I28/CUADRO1.1N!I30)*100</f>
        <v>112.98900293279786</v>
      </c>
      <c r="J58" s="105">
        <f>(CUADRO2.1NC!J28/CUADRO1.1N!J30)*100</f>
        <v>122.48893939650239</v>
      </c>
      <c r="K58" s="105">
        <f>(CUADRO2.1NC!K28/CUADRO1.1N!K30)*100</f>
        <v>128.94845139786241</v>
      </c>
      <c r="L58" s="105">
        <f>(CUADRO2.1NC!L28/CUADRO1.1N!L30)*100</f>
        <v>135.31182486925161</v>
      </c>
    </row>
    <row r="59" spans="1:12" ht="26.1" customHeight="1">
      <c r="A59" s="75" t="s">
        <v>57</v>
      </c>
      <c r="B59" s="105">
        <f>(CUADRO2.1NC!B29/CUADRO1.1N!B31)*100</f>
        <v>147.26065949170342</v>
      </c>
      <c r="C59" s="105">
        <f>(CUADRO2.1NC!C29/CUADRO1.1N!C31)*100</f>
        <v>140.26952517499603</v>
      </c>
      <c r="D59" s="105">
        <f>(CUADRO2.1NC!D29/CUADRO1.1N!D31)*100</f>
        <v>137.87239204967125</v>
      </c>
      <c r="E59" s="105">
        <f>(CUADRO2.1NC!E29/CUADRO1.1N!E31)*100</f>
        <v>132.98541902388686</v>
      </c>
      <c r="F59" s="105">
        <f>(CUADRO2.1NC!F29/CUADRO1.1N!F31)*100</f>
        <v>140.55215715892658</v>
      </c>
      <c r="G59" s="105">
        <f>(CUADRO2.1NC!G29/CUADRO1.1N!G31)*100</f>
        <v>100</v>
      </c>
      <c r="H59" s="105">
        <f>(CUADRO2.1NC!H29/CUADRO1.1N!H31)*100</f>
        <v>167.5765074349504</v>
      </c>
      <c r="I59" s="105">
        <f>(CUADRO2.1NC!I29/CUADRO1.1N!I31)*100</f>
        <v>171.69570728931981</v>
      </c>
      <c r="J59" s="105">
        <f>(CUADRO2.1NC!J29/CUADRO1.1N!J31)*100</f>
        <v>153.90658135227767</v>
      </c>
      <c r="K59" s="105">
        <f>(CUADRO2.1NC!K29/CUADRO1.1N!K31)*100</f>
        <v>140.81808975986056</v>
      </c>
      <c r="L59" s="105">
        <f>(CUADRO2.1NC!L29/CUADRO1.1N!L31)*100</f>
        <v>171.34774014618358</v>
      </c>
    </row>
    <row r="60" spans="1:12">
      <c r="A60" s="79" t="s">
        <v>69</v>
      </c>
    </row>
  </sheetData>
  <mergeCells count="1">
    <mergeCell ref="A30:K30"/>
  </mergeCells>
  <phoneticPr fontId="0" type="noConversion"/>
  <printOptions horizontalCentered="1" verticalCentered="1"/>
  <pageMargins left="0.39370078740157483" right="0.39370078740157483" top="0.59055118110236227" bottom="0.59055118110236227" header="0" footer="0.39370078740157483"/>
  <pageSetup scale="63" orientation="landscape" r:id="rId1"/>
  <headerFooter alignWithMargins="0">
    <oddHeader xml:space="preserve">&amp;C
</oddHeader>
  </headerFooter>
  <rowBreaks count="1" manualBreakCount="1">
    <brk id="30"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1:K54"/>
  <sheetViews>
    <sheetView view="pageBreakPreview" topLeftCell="A34" zoomScale="60" zoomScaleNormal="100" workbookViewId="0">
      <selection activeCell="N90" sqref="N90"/>
    </sheetView>
  </sheetViews>
  <sheetFormatPr baseColWidth="10" defaultRowHeight="12.75"/>
  <sheetData>
    <row r="51" spans="1:11">
      <c r="A51" s="211" t="s">
        <v>208</v>
      </c>
      <c r="B51" s="212"/>
      <c r="C51" s="212"/>
      <c r="D51" s="212"/>
      <c r="E51" s="212"/>
      <c r="F51" s="212"/>
      <c r="G51" s="212"/>
      <c r="H51" s="212"/>
      <c r="I51" s="212"/>
      <c r="J51" s="212"/>
      <c r="K51" s="212"/>
    </row>
    <row r="52" spans="1:11">
      <c r="A52" s="212"/>
      <c r="B52" s="212"/>
      <c r="C52" s="212"/>
      <c r="D52" s="212"/>
      <c r="E52" s="212"/>
      <c r="F52" s="212"/>
      <c r="G52" s="212"/>
      <c r="H52" s="212"/>
      <c r="I52" s="212"/>
      <c r="J52" s="212"/>
      <c r="K52" s="212"/>
    </row>
    <row r="53" spans="1:11">
      <c r="A53" s="212"/>
      <c r="B53" s="212"/>
      <c r="C53" s="212"/>
      <c r="D53" s="212"/>
      <c r="E53" s="212"/>
      <c r="F53" s="212"/>
      <c r="G53" s="212"/>
      <c r="H53" s="212"/>
      <c r="I53" s="212"/>
      <c r="J53" s="212"/>
      <c r="K53" s="212"/>
    </row>
    <row r="54" spans="1:11">
      <c r="A54" s="212"/>
      <c r="B54" s="212"/>
      <c r="C54" s="212"/>
      <c r="D54" s="212"/>
      <c r="E54" s="212"/>
      <c r="F54" s="212"/>
      <c r="G54" s="212"/>
      <c r="H54" s="212"/>
      <c r="I54" s="212"/>
      <c r="J54" s="212"/>
      <c r="K54" s="212"/>
    </row>
  </sheetData>
  <mergeCells count="1">
    <mergeCell ref="A51:K54"/>
  </mergeCells>
  <pageMargins left="0.7" right="0.7" top="0.75" bottom="0.75" header="0.3" footer="0.3"/>
  <pageSetup scale="73"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90" zoomScaleNormal="100" zoomScaleSheetLayoutView="90" workbookViewId="0">
      <selection activeCell="A10" sqref="A10:XFD10"/>
    </sheetView>
  </sheetViews>
  <sheetFormatPr baseColWidth="10" defaultRowHeight="15"/>
  <cols>
    <col min="1" max="16384" width="11.42578125" style="156"/>
  </cols>
  <sheetData>
    <row r="1" spans="1:11" ht="15.75">
      <c r="A1" s="146" t="s">
        <v>141</v>
      </c>
      <c r="B1" s="147"/>
      <c r="C1" s="147"/>
      <c r="D1" s="147"/>
      <c r="E1" s="147"/>
      <c r="F1" s="147"/>
      <c r="G1" s="147"/>
      <c r="H1" s="147"/>
      <c r="I1" s="147"/>
      <c r="J1" s="147"/>
      <c r="K1" s="147"/>
    </row>
    <row r="2" spans="1:11">
      <c r="A2" s="147"/>
      <c r="B2" s="147"/>
      <c r="C2" s="147"/>
      <c r="D2" s="147"/>
      <c r="E2" s="147"/>
      <c r="F2" s="147"/>
      <c r="G2" s="147"/>
      <c r="H2" s="147"/>
      <c r="I2" s="147"/>
      <c r="J2" s="147"/>
      <c r="K2" s="147"/>
    </row>
    <row r="3" spans="1:11">
      <c r="A3" s="147" t="s">
        <v>142</v>
      </c>
      <c r="B3" s="147"/>
      <c r="C3" s="147"/>
      <c r="D3" s="147"/>
      <c r="E3" s="147"/>
      <c r="F3" s="147"/>
      <c r="G3" s="147"/>
      <c r="H3" s="147"/>
      <c r="I3" s="147"/>
      <c r="J3" s="147"/>
      <c r="K3" s="147"/>
    </row>
    <row r="4" spans="1:11">
      <c r="A4" s="147"/>
      <c r="B4" s="147"/>
      <c r="C4" s="147"/>
      <c r="D4" s="147"/>
      <c r="E4" s="147"/>
      <c r="F4" s="147"/>
      <c r="G4" s="147"/>
      <c r="H4" s="147"/>
      <c r="I4" s="147"/>
      <c r="J4" s="147"/>
      <c r="K4" s="147"/>
    </row>
    <row r="5" spans="1:11" ht="39" customHeight="1">
      <c r="A5" s="214" t="s">
        <v>150</v>
      </c>
      <c r="B5" s="214"/>
      <c r="C5" s="214"/>
      <c r="D5" s="214"/>
      <c r="E5" s="214"/>
      <c r="F5" s="214"/>
      <c r="G5" s="214"/>
      <c r="H5" s="214"/>
      <c r="I5" s="214"/>
      <c r="J5" s="214"/>
      <c r="K5" s="214"/>
    </row>
    <row r="6" spans="1:11">
      <c r="A6" s="147"/>
      <c r="B6" s="147"/>
      <c r="C6" s="147"/>
      <c r="D6" s="147"/>
      <c r="E6" s="147"/>
      <c r="F6" s="147"/>
      <c r="G6" s="147"/>
      <c r="H6" s="147"/>
      <c r="I6" s="147"/>
      <c r="J6" s="147"/>
      <c r="K6" s="147"/>
    </row>
    <row r="7" spans="1:11" ht="19.5">
      <c r="A7" s="217" t="s">
        <v>239</v>
      </c>
      <c r="B7" s="217"/>
      <c r="C7" s="217"/>
      <c r="D7" s="217"/>
      <c r="E7" s="217"/>
      <c r="F7" s="217"/>
      <c r="G7" s="217"/>
      <c r="H7" s="217"/>
      <c r="I7" s="217"/>
      <c r="J7" s="217"/>
      <c r="K7" s="147"/>
    </row>
    <row r="8" spans="1:11">
      <c r="A8" s="147"/>
      <c r="B8" s="147"/>
      <c r="C8" s="147"/>
      <c r="D8" s="147"/>
      <c r="E8" s="147"/>
      <c r="F8" s="147"/>
      <c r="G8" s="147"/>
      <c r="H8" s="147"/>
      <c r="I8" s="147"/>
      <c r="J8" s="147"/>
      <c r="K8" s="147"/>
    </row>
    <row r="9" spans="1:11" ht="15.75">
      <c r="A9" s="146" t="s">
        <v>143</v>
      </c>
      <c r="B9" s="147"/>
      <c r="C9" s="147"/>
      <c r="D9" s="147"/>
      <c r="E9" s="147"/>
      <c r="F9" s="147"/>
      <c r="G9" s="147"/>
      <c r="H9" s="147"/>
      <c r="I9" s="147"/>
      <c r="J9" s="147"/>
      <c r="K9" s="147"/>
    </row>
    <row r="10" spans="1:11">
      <c r="A10" s="147"/>
      <c r="B10" s="147"/>
      <c r="C10" s="147"/>
      <c r="D10" s="147"/>
      <c r="E10" s="147"/>
      <c r="F10" s="147"/>
      <c r="G10" s="147"/>
      <c r="H10" s="147"/>
      <c r="I10" s="147"/>
      <c r="J10" s="147"/>
      <c r="K10" s="147"/>
    </row>
    <row r="11" spans="1:11" ht="19.5">
      <c r="A11" s="147" t="s">
        <v>219</v>
      </c>
      <c r="B11" s="147"/>
      <c r="C11" s="147"/>
      <c r="D11" s="147"/>
      <c r="E11" s="147"/>
      <c r="F11" s="147"/>
      <c r="G11" s="147"/>
      <c r="H11" s="147"/>
      <c r="I11" s="147"/>
      <c r="J11" s="147"/>
      <c r="K11" s="147"/>
    </row>
    <row r="12" spans="1:11">
      <c r="A12" s="148"/>
      <c r="B12" s="215" t="s">
        <v>236</v>
      </c>
      <c r="C12" s="215"/>
      <c r="D12" s="215"/>
      <c r="E12" s="215"/>
      <c r="F12" s="215"/>
      <c r="G12" s="148"/>
      <c r="H12" s="148"/>
      <c r="I12" s="148"/>
      <c r="J12" s="148"/>
      <c r="K12" s="148"/>
    </row>
    <row r="14" spans="1:11" ht="19.5">
      <c r="A14" s="147" t="s">
        <v>220</v>
      </c>
      <c r="B14" s="147"/>
      <c r="C14" s="147"/>
      <c r="D14" s="147"/>
      <c r="E14" s="147"/>
      <c r="F14" s="147"/>
      <c r="G14" s="147"/>
      <c r="H14" s="147"/>
      <c r="I14" s="147"/>
      <c r="J14" s="147"/>
      <c r="K14" s="147"/>
    </row>
    <row r="15" spans="1:11">
      <c r="A15" s="147"/>
      <c r="B15" s="147"/>
      <c r="C15" s="147"/>
      <c r="D15" s="147"/>
      <c r="E15" s="147"/>
      <c r="F15" s="147"/>
      <c r="G15" s="147"/>
      <c r="H15" s="147"/>
      <c r="I15" s="147"/>
      <c r="J15" s="147"/>
      <c r="K15" s="147"/>
    </row>
    <row r="16" spans="1:11" ht="19.5">
      <c r="A16" s="147" t="s">
        <v>221</v>
      </c>
      <c r="B16" s="147"/>
      <c r="C16" s="147"/>
      <c r="D16" s="147"/>
      <c r="E16" s="147"/>
      <c r="F16" s="147"/>
      <c r="G16" s="147"/>
      <c r="H16" s="147"/>
      <c r="I16" s="147"/>
      <c r="J16" s="147"/>
      <c r="K16" s="147"/>
    </row>
    <row r="17" spans="1:11">
      <c r="A17" s="147"/>
      <c r="B17" s="147"/>
      <c r="C17" s="147"/>
      <c r="D17" s="147"/>
      <c r="E17" s="147"/>
      <c r="F17" s="147"/>
      <c r="G17" s="147"/>
      <c r="H17" s="147"/>
      <c r="I17" s="147"/>
      <c r="J17" s="147"/>
      <c r="K17" s="147"/>
    </row>
    <row r="18" spans="1:11" ht="19.5">
      <c r="A18" s="147" t="s">
        <v>222</v>
      </c>
      <c r="B18" s="147"/>
      <c r="C18" s="147"/>
      <c r="D18" s="147"/>
      <c r="E18" s="147"/>
      <c r="F18" s="147"/>
      <c r="G18" s="147"/>
      <c r="H18" s="147"/>
      <c r="I18" s="147"/>
      <c r="J18" s="147"/>
      <c r="K18" s="147"/>
    </row>
    <row r="19" spans="1:11">
      <c r="A19" s="147"/>
      <c r="B19" s="147"/>
      <c r="C19" s="147"/>
      <c r="D19" s="147"/>
      <c r="E19" s="147"/>
      <c r="F19" s="147"/>
      <c r="G19" s="147"/>
      <c r="H19" s="147"/>
      <c r="I19" s="147"/>
      <c r="J19" s="147"/>
      <c r="K19" s="147"/>
    </row>
    <row r="20" spans="1:11" ht="19.5">
      <c r="A20" s="147" t="s">
        <v>223</v>
      </c>
      <c r="B20" s="147"/>
      <c r="C20" s="147"/>
      <c r="D20" s="147"/>
      <c r="E20" s="147"/>
      <c r="F20" s="147"/>
      <c r="G20" s="147"/>
      <c r="H20" s="147"/>
      <c r="I20" s="147"/>
      <c r="J20" s="147"/>
      <c r="K20" s="147"/>
    </row>
    <row r="22" spans="1:11">
      <c r="A22" s="216" t="s">
        <v>235</v>
      </c>
      <c r="B22" s="216"/>
      <c r="C22" s="216"/>
      <c r="D22" s="216"/>
      <c r="E22" s="216"/>
      <c r="F22" s="216"/>
      <c r="G22" s="216"/>
      <c r="H22" s="216"/>
      <c r="I22" s="216"/>
      <c r="J22" s="216"/>
      <c r="K22" s="216"/>
    </row>
    <row r="23" spans="1:11">
      <c r="A23" s="216"/>
      <c r="B23" s="216"/>
      <c r="C23" s="216"/>
      <c r="D23" s="216"/>
      <c r="E23" s="216"/>
      <c r="F23" s="216"/>
      <c r="G23" s="216"/>
      <c r="H23" s="216"/>
      <c r="I23" s="216"/>
      <c r="J23" s="216"/>
      <c r="K23" s="216"/>
    </row>
    <row r="24" spans="1:11" ht="21" customHeight="1">
      <c r="A24" s="216"/>
      <c r="B24" s="216"/>
      <c r="C24" s="216"/>
      <c r="D24" s="216"/>
      <c r="E24" s="216"/>
      <c r="F24" s="216"/>
      <c r="G24" s="216"/>
      <c r="H24" s="216"/>
      <c r="I24" s="216"/>
      <c r="J24" s="216"/>
      <c r="K24" s="216"/>
    </row>
    <row r="25" spans="1:11">
      <c r="A25" s="214" t="s">
        <v>144</v>
      </c>
      <c r="B25" s="214"/>
      <c r="C25" s="214"/>
      <c r="D25" s="214"/>
      <c r="E25" s="214"/>
      <c r="F25" s="214"/>
      <c r="G25" s="214"/>
      <c r="H25" s="214"/>
      <c r="I25" s="214"/>
      <c r="J25" s="214"/>
      <c r="K25" s="214"/>
    </row>
    <row r="26" spans="1:11" ht="32.25" customHeight="1">
      <c r="A26" s="214"/>
      <c r="B26" s="214"/>
      <c r="C26" s="214"/>
      <c r="D26" s="214"/>
      <c r="E26" s="214"/>
      <c r="F26" s="214"/>
      <c r="G26" s="214"/>
      <c r="H26" s="214"/>
      <c r="I26" s="214"/>
      <c r="J26" s="214"/>
      <c r="K26" s="214"/>
    </row>
    <row r="27" spans="1:11">
      <c r="A27" s="213" t="s">
        <v>145</v>
      </c>
      <c r="B27" s="213"/>
      <c r="C27" s="213"/>
      <c r="D27" s="213"/>
      <c r="E27" s="213"/>
      <c r="F27" s="213"/>
      <c r="G27" s="213"/>
      <c r="H27" s="213"/>
      <c r="I27" s="213"/>
      <c r="J27" s="213"/>
      <c r="K27" s="147"/>
    </row>
  </sheetData>
  <mergeCells count="6">
    <mergeCell ref="A27:J27"/>
    <mergeCell ref="A5:K5"/>
    <mergeCell ref="B12:F12"/>
    <mergeCell ref="A22:K24"/>
    <mergeCell ref="A25:K26"/>
    <mergeCell ref="A7:J7"/>
  </mergeCells>
  <pageMargins left="0.7" right="0.7" top="0.75" bottom="0.75" header="0.3" footer="0.3"/>
  <pageSetup scale="99" orientation="landscape" r:id="rId1"/>
  <headerFooter>
    <oddFooter>&amp;R&amp;"Gotham Medium,Normal"&amp;13 61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90" zoomScaleNormal="100" zoomScaleSheetLayoutView="90" workbookViewId="0">
      <selection activeCell="A9" sqref="A9:XFD9"/>
    </sheetView>
  </sheetViews>
  <sheetFormatPr baseColWidth="10" defaultRowHeight="15"/>
  <cols>
    <col min="1" max="16384" width="11.42578125" style="156"/>
  </cols>
  <sheetData>
    <row r="1" spans="1:11">
      <c r="A1" s="147"/>
      <c r="B1" s="147"/>
      <c r="C1" s="147"/>
      <c r="D1" s="147"/>
      <c r="E1" s="147"/>
      <c r="F1" s="147"/>
      <c r="G1" s="147"/>
      <c r="H1" s="147"/>
      <c r="I1" s="147"/>
      <c r="J1" s="147"/>
      <c r="K1" s="147"/>
    </row>
    <row r="2" spans="1:11">
      <c r="A2" s="216" t="s">
        <v>151</v>
      </c>
      <c r="B2" s="216"/>
      <c r="C2" s="216"/>
      <c r="D2" s="216"/>
      <c r="E2" s="216"/>
      <c r="F2" s="216"/>
      <c r="G2" s="216"/>
      <c r="H2" s="216"/>
      <c r="I2" s="216"/>
      <c r="J2" s="216"/>
      <c r="K2" s="216"/>
    </row>
    <row r="3" spans="1:11">
      <c r="A3" s="216"/>
      <c r="B3" s="216"/>
      <c r="C3" s="216"/>
      <c r="D3" s="216"/>
      <c r="E3" s="216"/>
      <c r="F3" s="216"/>
      <c r="G3" s="216"/>
      <c r="H3" s="216"/>
      <c r="I3" s="216"/>
      <c r="J3" s="216"/>
      <c r="K3" s="216"/>
    </row>
    <row r="4" spans="1:11" ht="27.75" customHeight="1">
      <c r="A4" s="216"/>
      <c r="B4" s="216"/>
      <c r="C4" s="216"/>
      <c r="D4" s="216"/>
      <c r="E4" s="216"/>
      <c r="F4" s="216"/>
      <c r="G4" s="216"/>
      <c r="H4" s="216"/>
      <c r="I4" s="216"/>
      <c r="J4" s="216"/>
      <c r="K4" s="216"/>
    </row>
    <row r="5" spans="1:11" ht="19.5">
      <c r="B5" s="213" t="s">
        <v>224</v>
      </c>
      <c r="C5" s="213"/>
      <c r="D5" s="213"/>
      <c r="E5" s="213"/>
      <c r="F5" s="213"/>
      <c r="G5" s="213"/>
      <c r="H5" s="213"/>
      <c r="I5" s="213"/>
      <c r="J5" s="213"/>
      <c r="K5" s="147"/>
    </row>
    <row r="6" spans="1:11">
      <c r="A6" s="147"/>
      <c r="B6" s="147"/>
      <c r="C6" s="147"/>
      <c r="D6" s="147"/>
      <c r="E6" s="147"/>
      <c r="F6" s="147"/>
      <c r="G6" s="147"/>
      <c r="H6" s="147"/>
      <c r="I6" s="147"/>
      <c r="J6" s="147"/>
      <c r="K6" s="147"/>
    </row>
    <row r="7" spans="1:11">
      <c r="A7" s="147"/>
      <c r="B7" s="147"/>
      <c r="C7" s="147"/>
      <c r="D7" s="147"/>
      <c r="E7" s="147"/>
      <c r="F7" s="147"/>
      <c r="G7" s="147"/>
      <c r="H7" s="147"/>
      <c r="I7" s="147"/>
      <c r="J7" s="147"/>
      <c r="K7" s="147"/>
    </row>
    <row r="8" spans="1:11" ht="15.75">
      <c r="A8" s="146" t="s">
        <v>143</v>
      </c>
      <c r="B8" s="147"/>
      <c r="C8" s="147"/>
      <c r="D8" s="147"/>
      <c r="E8" s="147"/>
      <c r="F8" s="147"/>
      <c r="G8" s="147"/>
      <c r="H8" s="147"/>
      <c r="I8" s="147"/>
      <c r="J8" s="147"/>
      <c r="K8" s="147"/>
    </row>
    <row r="9" spans="1:11">
      <c r="A9" s="147"/>
      <c r="B9" s="147"/>
      <c r="C9" s="147"/>
      <c r="D9" s="147"/>
      <c r="E9" s="147"/>
      <c r="F9" s="147"/>
      <c r="G9" s="147"/>
      <c r="H9" s="147"/>
      <c r="I9" s="147"/>
      <c r="J9" s="147"/>
      <c r="K9" s="147"/>
    </row>
    <row r="10" spans="1:11" ht="19.5">
      <c r="B10" s="152" t="s">
        <v>225</v>
      </c>
      <c r="C10" s="148"/>
      <c r="D10" s="148"/>
      <c r="E10" s="148"/>
      <c r="F10" s="148"/>
      <c r="G10" s="148"/>
      <c r="H10" s="148"/>
      <c r="I10" s="148"/>
      <c r="J10" s="148"/>
      <c r="K10" s="148"/>
    </row>
    <row r="11" spans="1:11">
      <c r="A11" s="147"/>
      <c r="B11" s="147"/>
      <c r="C11" s="147"/>
      <c r="D11" s="147"/>
      <c r="E11" s="147"/>
      <c r="F11" s="147"/>
      <c r="G11" s="147"/>
      <c r="H11" s="147"/>
      <c r="I11" s="147"/>
      <c r="J11" s="147"/>
      <c r="K11" s="147"/>
    </row>
    <row r="12" spans="1:11" ht="19.5">
      <c r="B12" s="152" t="s">
        <v>226</v>
      </c>
      <c r="C12" s="148"/>
      <c r="D12" s="148"/>
      <c r="E12" s="148"/>
      <c r="F12" s="148"/>
      <c r="G12" s="148"/>
      <c r="H12" s="148"/>
      <c r="I12" s="148"/>
      <c r="J12" s="148"/>
      <c r="K12" s="148"/>
    </row>
    <row r="13" spans="1:11">
      <c r="A13" s="147"/>
      <c r="B13" s="147"/>
      <c r="C13" s="147"/>
      <c r="D13" s="147"/>
      <c r="E13" s="147"/>
      <c r="F13" s="147"/>
      <c r="G13" s="147"/>
      <c r="H13" s="147"/>
      <c r="I13" s="147"/>
      <c r="J13" s="147"/>
      <c r="K13" s="147"/>
    </row>
    <row r="14" spans="1:11" ht="19.5">
      <c r="A14" s="147"/>
      <c r="B14" s="147" t="s">
        <v>227</v>
      </c>
      <c r="C14" s="147"/>
      <c r="D14" s="147"/>
      <c r="E14" s="147"/>
      <c r="F14" s="147"/>
      <c r="G14" s="147"/>
      <c r="H14" s="147"/>
      <c r="I14" s="147"/>
      <c r="J14" s="147"/>
      <c r="K14" s="147"/>
    </row>
    <row r="15" spans="1:11">
      <c r="A15" s="147"/>
      <c r="B15" s="147"/>
      <c r="C15" s="147"/>
      <c r="D15" s="147"/>
      <c r="E15" s="147"/>
      <c r="F15" s="147"/>
      <c r="G15" s="147"/>
      <c r="H15" s="147"/>
      <c r="I15" s="147"/>
      <c r="J15" s="147"/>
      <c r="K15" s="147"/>
    </row>
    <row r="16" spans="1:11" ht="19.5">
      <c r="A16" s="147"/>
      <c r="B16" s="147" t="s">
        <v>228</v>
      </c>
      <c r="C16" s="147"/>
      <c r="D16" s="147"/>
      <c r="E16" s="147"/>
      <c r="F16" s="147"/>
      <c r="G16" s="147"/>
      <c r="H16" s="147"/>
      <c r="I16" s="147"/>
      <c r="J16" s="147"/>
      <c r="K16" s="147"/>
    </row>
    <row r="17" spans="1:11">
      <c r="A17" s="147"/>
      <c r="B17" s="147"/>
      <c r="C17" s="147"/>
      <c r="D17" s="147"/>
      <c r="E17" s="147"/>
      <c r="F17" s="147"/>
      <c r="G17" s="147"/>
      <c r="H17" s="147"/>
      <c r="I17" s="147"/>
      <c r="J17" s="147"/>
      <c r="K17" s="147"/>
    </row>
    <row r="18" spans="1:11">
      <c r="A18" s="148"/>
      <c r="B18" s="218" t="s">
        <v>229</v>
      </c>
      <c r="C18" s="218"/>
      <c r="D18" s="218"/>
      <c r="E18" s="218"/>
      <c r="F18" s="218"/>
      <c r="G18" s="218"/>
      <c r="H18" s="218"/>
      <c r="I18" s="218"/>
      <c r="J18" s="218"/>
      <c r="K18" s="218"/>
    </row>
    <row r="19" spans="1:11">
      <c r="A19" s="148"/>
      <c r="B19" s="218"/>
      <c r="C19" s="218"/>
      <c r="D19" s="218"/>
      <c r="E19" s="218"/>
      <c r="F19" s="218"/>
      <c r="G19" s="218"/>
      <c r="H19" s="218"/>
      <c r="I19" s="218"/>
      <c r="J19" s="218"/>
      <c r="K19" s="218"/>
    </row>
    <row r="20" spans="1:11">
      <c r="A20" s="148"/>
      <c r="B20" s="218"/>
      <c r="C20" s="218"/>
      <c r="D20" s="218"/>
      <c r="E20" s="218"/>
      <c r="F20" s="218"/>
      <c r="G20" s="218"/>
      <c r="H20" s="218"/>
      <c r="I20" s="218"/>
      <c r="J20" s="218"/>
      <c r="K20" s="218"/>
    </row>
    <row r="21" spans="1:11" ht="15" customHeight="1">
      <c r="A21" s="151"/>
      <c r="B21" s="219" t="s">
        <v>152</v>
      </c>
      <c r="C21" s="219"/>
      <c r="D21" s="219"/>
      <c r="E21" s="219"/>
      <c r="F21" s="219"/>
      <c r="G21" s="219"/>
      <c r="H21" s="219"/>
      <c r="I21" s="219"/>
      <c r="J21" s="219"/>
      <c r="K21" s="147"/>
    </row>
  </sheetData>
  <mergeCells count="4">
    <mergeCell ref="A2:K4"/>
    <mergeCell ref="B18:K20"/>
    <mergeCell ref="B5:J5"/>
    <mergeCell ref="B21:J21"/>
  </mergeCells>
  <pageMargins left="0.70866141732283472" right="0.70866141732283472" top="0.74803149606299213" bottom="0.74803149606299213" header="0.31496062992125984" footer="0.31496062992125984"/>
  <pageSetup scale="99" orientation="landscape" r:id="rId1"/>
  <headerFooter>
    <oddFooter>&amp;L&amp;"Gotham Medium,Normal"&amp;13 62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view="pageBreakPreview" zoomScale="80" zoomScaleNormal="100" zoomScaleSheetLayoutView="80" workbookViewId="0">
      <selection activeCell="A13" sqref="A13:XFD13"/>
    </sheetView>
  </sheetViews>
  <sheetFormatPr baseColWidth="10" defaultRowHeight="15"/>
  <cols>
    <col min="1" max="16384" width="11.42578125" style="156"/>
  </cols>
  <sheetData>
    <row r="2" spans="1:11" ht="15.75">
      <c r="A2" s="146" t="s">
        <v>146</v>
      </c>
      <c r="B2" s="147"/>
      <c r="C2" s="147"/>
      <c r="D2" s="147"/>
      <c r="E2" s="147"/>
      <c r="F2" s="147"/>
      <c r="G2" s="147"/>
      <c r="H2" s="147"/>
      <c r="I2" s="147"/>
      <c r="J2" s="147"/>
    </row>
    <row r="3" spans="1:11">
      <c r="A3" s="147"/>
      <c r="B3" s="147"/>
      <c r="C3" s="147"/>
      <c r="D3" s="147"/>
      <c r="E3" s="147"/>
      <c r="F3" s="147"/>
      <c r="G3" s="147"/>
      <c r="H3" s="147"/>
      <c r="I3" s="147"/>
      <c r="J3" s="147"/>
      <c r="K3" s="147"/>
    </row>
    <row r="4" spans="1:11" ht="98.25" customHeight="1">
      <c r="A4" s="216" t="s">
        <v>153</v>
      </c>
      <c r="B4" s="216"/>
      <c r="C4" s="216"/>
      <c r="D4" s="216"/>
      <c r="E4" s="216"/>
      <c r="F4" s="216"/>
      <c r="G4" s="216"/>
      <c r="H4" s="216"/>
      <c r="I4" s="216"/>
      <c r="J4" s="216"/>
    </row>
    <row r="6" spans="1:11">
      <c r="A6" s="147" t="s">
        <v>147</v>
      </c>
      <c r="B6" s="147"/>
      <c r="C6" s="147"/>
      <c r="D6" s="147"/>
      <c r="E6" s="147"/>
      <c r="F6" s="147"/>
      <c r="G6" s="147"/>
      <c r="H6" s="147"/>
      <c r="I6" s="147"/>
      <c r="J6" s="147"/>
    </row>
    <row r="8" spans="1:11" ht="38.25" customHeight="1">
      <c r="A8" s="214" t="s">
        <v>148</v>
      </c>
      <c r="B8" s="214"/>
      <c r="C8" s="214"/>
      <c r="D8" s="214"/>
      <c r="E8" s="214"/>
      <c r="F8" s="214"/>
      <c r="G8" s="214"/>
      <c r="H8" s="214"/>
      <c r="I8" s="214"/>
      <c r="J8" s="214"/>
    </row>
    <row r="10" spans="1:11" ht="19.5">
      <c r="B10" s="213" t="s">
        <v>237</v>
      </c>
      <c r="C10" s="213"/>
      <c r="D10" s="213"/>
      <c r="E10" s="213"/>
      <c r="F10" s="213"/>
      <c r="G10" s="213"/>
      <c r="H10" s="213"/>
      <c r="I10" s="213"/>
      <c r="J10" s="213"/>
    </row>
    <row r="12" spans="1:11" ht="15.75">
      <c r="A12" s="146" t="s">
        <v>143</v>
      </c>
      <c r="B12" s="147"/>
      <c r="C12" s="147"/>
      <c r="D12" s="147"/>
      <c r="E12" s="147"/>
      <c r="F12" s="147"/>
      <c r="G12" s="147"/>
      <c r="H12" s="147"/>
      <c r="I12" s="147"/>
      <c r="J12" s="147"/>
    </row>
    <row r="13" spans="1:11">
      <c r="A13" s="147"/>
      <c r="B13" s="147"/>
      <c r="C13" s="147"/>
      <c r="D13" s="147"/>
      <c r="E13" s="147"/>
      <c r="F13" s="147"/>
      <c r="G13" s="147"/>
      <c r="H13" s="147"/>
      <c r="I13" s="147"/>
      <c r="J13" s="147"/>
      <c r="K13" s="147"/>
    </row>
    <row r="14" spans="1:11" ht="31.5" customHeight="1">
      <c r="B14" s="220" t="s">
        <v>230</v>
      </c>
      <c r="C14" s="220"/>
      <c r="D14" s="220"/>
      <c r="E14" s="220"/>
      <c r="F14" s="220"/>
      <c r="G14" s="220"/>
      <c r="H14" s="220"/>
      <c r="I14" s="220"/>
      <c r="J14" s="220"/>
    </row>
    <row r="16" spans="1:11" ht="36.75" customHeight="1">
      <c r="B16" s="220" t="s">
        <v>231</v>
      </c>
      <c r="C16" s="220"/>
      <c r="D16" s="220"/>
      <c r="E16" s="220"/>
      <c r="F16" s="220"/>
      <c r="G16" s="220"/>
      <c r="H16" s="220"/>
      <c r="I16" s="220"/>
      <c r="J16" s="220"/>
    </row>
    <row r="18" spans="1:10" ht="19.5" customHeight="1">
      <c r="A18" s="147"/>
      <c r="B18" s="157" t="s">
        <v>232</v>
      </c>
      <c r="C18" s="220" t="s">
        <v>233</v>
      </c>
      <c r="D18" s="220"/>
      <c r="E18" s="220"/>
      <c r="F18" s="220"/>
      <c r="G18" s="220"/>
      <c r="H18" s="220"/>
      <c r="I18" s="220"/>
      <c r="J18" s="220"/>
    </row>
    <row r="19" spans="1:10">
      <c r="A19" s="147"/>
      <c r="B19" s="157"/>
      <c r="C19" s="220"/>
      <c r="D19" s="220"/>
      <c r="E19" s="220"/>
      <c r="F19" s="220"/>
      <c r="G19" s="220"/>
      <c r="H19" s="220"/>
      <c r="I19" s="220"/>
      <c r="J19" s="220"/>
    </row>
    <row r="20" spans="1:10">
      <c r="A20" s="147"/>
      <c r="B20" s="157"/>
      <c r="C20" s="157"/>
      <c r="D20" s="157"/>
      <c r="E20" s="157"/>
      <c r="F20" s="157"/>
      <c r="G20" s="157"/>
      <c r="H20" s="157"/>
      <c r="I20" s="157"/>
      <c r="J20" s="157"/>
    </row>
    <row r="21" spans="1:10" ht="12.75" customHeight="1">
      <c r="A21" s="214" t="s">
        <v>149</v>
      </c>
      <c r="B21" s="214"/>
      <c r="C21" s="214"/>
      <c r="D21" s="214"/>
      <c r="E21" s="214"/>
      <c r="F21" s="214"/>
      <c r="G21" s="214"/>
      <c r="H21" s="214"/>
      <c r="I21" s="214"/>
      <c r="J21" s="214"/>
    </row>
    <row r="22" spans="1:10" ht="12.75" customHeight="1">
      <c r="A22" s="214"/>
      <c r="B22" s="214"/>
      <c r="C22" s="214"/>
      <c r="D22" s="214"/>
      <c r="E22" s="214"/>
      <c r="F22" s="214"/>
      <c r="G22" s="214"/>
      <c r="H22" s="214"/>
      <c r="I22" s="214"/>
      <c r="J22" s="214"/>
    </row>
    <row r="23" spans="1:10" ht="24" customHeight="1">
      <c r="A23" s="214"/>
      <c r="B23" s="214"/>
      <c r="C23" s="214"/>
      <c r="D23" s="214"/>
      <c r="E23" s="214"/>
      <c r="F23" s="214"/>
      <c r="G23" s="214"/>
      <c r="H23" s="214"/>
      <c r="I23" s="214"/>
      <c r="J23" s="214"/>
    </row>
  </sheetData>
  <mergeCells count="7">
    <mergeCell ref="C18:J19"/>
    <mergeCell ref="A4:J4"/>
    <mergeCell ref="A8:J8"/>
    <mergeCell ref="A21:J23"/>
    <mergeCell ref="B10:J10"/>
    <mergeCell ref="B14:J14"/>
    <mergeCell ref="B16:J16"/>
  </mergeCells>
  <pageMargins left="0.70866141732283472" right="0.70866141732283472" top="0.74803149606299213" bottom="0.74803149606299213" header="0.31496062992125984" footer="0.31496062992125984"/>
  <pageSetup scale="99" orientation="landscape" r:id="rId1"/>
  <headerFooter>
    <oddFooter>&amp;R&amp;"Gotham Medium,Normal"&amp;13 63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view="pageBreakPreview" zoomScale="60" zoomScaleNormal="100" workbookViewId="0">
      <selection activeCell="J26" sqref="J26"/>
    </sheetView>
  </sheetViews>
  <sheetFormatPr baseColWidth="10" defaultRowHeight="12.75"/>
  <cols>
    <col min="1" max="1" width="24.28515625" customWidth="1"/>
  </cols>
  <sheetData>
    <row r="2" spans="1:12" ht="18">
      <c r="A2" s="164"/>
      <c r="B2" s="164"/>
      <c r="C2" s="164"/>
      <c r="D2" s="164"/>
      <c r="E2" s="164"/>
      <c r="F2" s="164"/>
      <c r="G2" s="164"/>
      <c r="H2" s="164"/>
      <c r="I2" s="164"/>
      <c r="J2" s="164"/>
      <c r="K2" s="164"/>
      <c r="L2" s="164"/>
    </row>
    <row r="3" spans="1:12" ht="43.5">
      <c r="A3" s="175" t="s">
        <v>212</v>
      </c>
      <c r="B3" s="164"/>
      <c r="C3" s="164"/>
      <c r="D3" s="164"/>
      <c r="E3" s="164"/>
      <c r="F3" s="164"/>
      <c r="G3" s="164"/>
      <c r="H3" s="164"/>
      <c r="I3" s="164"/>
      <c r="J3" s="164"/>
      <c r="K3" s="164"/>
      <c r="L3" s="164"/>
    </row>
    <row r="4" spans="1:12" ht="18">
      <c r="A4" s="164"/>
      <c r="B4" s="164"/>
      <c r="C4" s="164"/>
      <c r="D4" s="164"/>
      <c r="E4" s="164"/>
      <c r="F4" s="164"/>
      <c r="G4" s="164"/>
      <c r="H4" s="164"/>
      <c r="I4" s="164"/>
      <c r="J4" s="164"/>
      <c r="K4" s="164"/>
      <c r="L4" s="164"/>
    </row>
    <row r="5" spans="1:12">
      <c r="A5" s="191" t="s">
        <v>213</v>
      </c>
      <c r="B5" s="191"/>
      <c r="C5" s="191"/>
      <c r="D5" s="191"/>
      <c r="E5" s="191"/>
      <c r="F5" s="191"/>
      <c r="G5" s="191"/>
      <c r="H5" s="191"/>
      <c r="I5" s="191"/>
      <c r="J5" s="191"/>
      <c r="K5" s="191"/>
      <c r="L5" s="191"/>
    </row>
    <row r="6" spans="1:12">
      <c r="A6" s="191"/>
      <c r="B6" s="191"/>
      <c r="C6" s="191"/>
      <c r="D6" s="191"/>
      <c r="E6" s="191"/>
      <c r="F6" s="191"/>
      <c r="G6" s="191"/>
      <c r="H6" s="191"/>
      <c r="I6" s="191"/>
      <c r="J6" s="191"/>
      <c r="K6" s="191"/>
      <c r="L6" s="191"/>
    </row>
    <row r="7" spans="1:12" ht="48" customHeight="1">
      <c r="A7" s="191"/>
      <c r="B7" s="191"/>
      <c r="C7" s="191"/>
      <c r="D7" s="191"/>
      <c r="E7" s="191"/>
      <c r="F7" s="191"/>
      <c r="G7" s="191"/>
      <c r="H7" s="191"/>
      <c r="I7" s="191"/>
      <c r="J7" s="191"/>
      <c r="K7" s="191"/>
      <c r="L7" s="191"/>
    </row>
    <row r="8" spans="1:12" ht="18">
      <c r="A8" s="164"/>
      <c r="B8" s="164"/>
      <c r="C8" s="164"/>
      <c r="D8" s="164"/>
      <c r="E8" s="164"/>
      <c r="F8" s="164"/>
      <c r="G8" s="164"/>
      <c r="H8" s="164"/>
      <c r="I8" s="164"/>
      <c r="J8" s="164"/>
      <c r="K8" s="164"/>
      <c r="L8" s="164"/>
    </row>
    <row r="9" spans="1:12">
      <c r="A9" s="191" t="s">
        <v>249</v>
      </c>
      <c r="B9" s="191"/>
      <c r="C9" s="191"/>
      <c r="D9" s="191"/>
      <c r="E9" s="191"/>
      <c r="F9" s="191"/>
      <c r="G9" s="191"/>
      <c r="H9" s="191"/>
      <c r="I9" s="191"/>
      <c r="J9" s="191"/>
      <c r="K9" s="191"/>
      <c r="L9" s="191"/>
    </row>
    <row r="10" spans="1:12">
      <c r="A10" s="191"/>
      <c r="B10" s="191"/>
      <c r="C10" s="191"/>
      <c r="D10" s="191"/>
      <c r="E10" s="191"/>
      <c r="F10" s="191"/>
      <c r="G10" s="191"/>
      <c r="H10" s="191"/>
      <c r="I10" s="191"/>
      <c r="J10" s="191"/>
      <c r="K10" s="191"/>
      <c r="L10" s="191"/>
    </row>
    <row r="11" spans="1:12" ht="46.5" customHeight="1">
      <c r="A11" s="191"/>
      <c r="B11" s="191"/>
      <c r="C11" s="191"/>
      <c r="D11" s="191"/>
      <c r="E11" s="191"/>
      <c r="F11" s="191"/>
      <c r="G11" s="191"/>
      <c r="H11" s="191"/>
      <c r="I11" s="191"/>
      <c r="J11" s="191"/>
      <c r="K11" s="191"/>
      <c r="L11" s="191"/>
    </row>
    <row r="12" spans="1:12" ht="18">
      <c r="A12" s="164"/>
      <c r="B12" s="164"/>
      <c r="C12" s="164"/>
      <c r="D12" s="164"/>
      <c r="E12" s="164"/>
      <c r="F12" s="164"/>
      <c r="G12" s="164"/>
      <c r="H12" s="164"/>
      <c r="I12" s="164"/>
      <c r="J12" s="164"/>
      <c r="K12" s="164"/>
      <c r="L12" s="164"/>
    </row>
    <row r="13" spans="1:12">
      <c r="A13" s="191" t="s">
        <v>270</v>
      </c>
      <c r="B13" s="191"/>
      <c r="C13" s="191"/>
      <c r="D13" s="191"/>
      <c r="E13" s="191"/>
      <c r="F13" s="191"/>
      <c r="G13" s="191"/>
      <c r="H13" s="191"/>
      <c r="I13" s="191"/>
      <c r="J13" s="191"/>
      <c r="K13" s="191"/>
      <c r="L13" s="191"/>
    </row>
    <row r="14" spans="1:12">
      <c r="A14" s="191"/>
      <c r="B14" s="191"/>
      <c r="C14" s="191"/>
      <c r="D14" s="191"/>
      <c r="E14" s="191"/>
      <c r="F14" s="191"/>
      <c r="G14" s="191"/>
      <c r="H14" s="191"/>
      <c r="I14" s="191"/>
      <c r="J14" s="191"/>
      <c r="K14" s="191"/>
      <c r="L14" s="191"/>
    </row>
    <row r="15" spans="1:12" ht="70.5" customHeight="1">
      <c r="A15" s="191"/>
      <c r="B15" s="191"/>
      <c r="C15" s="191"/>
      <c r="D15" s="191"/>
      <c r="E15" s="191"/>
      <c r="F15" s="191"/>
      <c r="G15" s="191"/>
      <c r="H15" s="191"/>
      <c r="I15" s="191"/>
      <c r="J15" s="191"/>
      <c r="K15" s="191"/>
      <c r="L15" s="191"/>
    </row>
    <row r="16" spans="1:12" ht="18">
      <c r="A16" s="164"/>
      <c r="B16" s="164"/>
      <c r="C16" s="164"/>
      <c r="D16" s="164"/>
      <c r="E16" s="164"/>
      <c r="F16" s="164"/>
      <c r="G16" s="164"/>
      <c r="H16" s="164"/>
      <c r="I16" s="164"/>
      <c r="J16" s="164"/>
      <c r="K16" s="164"/>
      <c r="L16" s="164"/>
    </row>
    <row r="17" spans="1:12">
      <c r="A17" s="191" t="s">
        <v>250</v>
      </c>
      <c r="B17" s="191"/>
      <c r="C17" s="191"/>
      <c r="D17" s="191"/>
      <c r="E17" s="191"/>
      <c r="F17" s="191"/>
      <c r="G17" s="191"/>
      <c r="H17" s="191"/>
      <c r="I17" s="191"/>
      <c r="J17" s="191"/>
      <c r="K17" s="191"/>
      <c r="L17" s="191"/>
    </row>
    <row r="18" spans="1:12">
      <c r="A18" s="191"/>
      <c r="B18" s="191"/>
      <c r="C18" s="191"/>
      <c r="D18" s="191"/>
      <c r="E18" s="191"/>
      <c r="F18" s="191"/>
      <c r="G18" s="191"/>
      <c r="H18" s="191"/>
      <c r="I18" s="191"/>
      <c r="J18" s="191"/>
      <c r="K18" s="191"/>
      <c r="L18" s="191"/>
    </row>
    <row r="19" spans="1:12">
      <c r="A19" s="191"/>
      <c r="B19" s="191"/>
      <c r="C19" s="191"/>
      <c r="D19" s="191"/>
      <c r="E19" s="191"/>
      <c r="F19" s="191"/>
      <c r="G19" s="191"/>
      <c r="H19" s="191"/>
      <c r="I19" s="191"/>
      <c r="J19" s="191"/>
      <c r="K19" s="191"/>
      <c r="L19" s="191"/>
    </row>
    <row r="20" spans="1:12">
      <c r="A20" s="191"/>
      <c r="B20" s="191"/>
      <c r="C20" s="191"/>
      <c r="D20" s="191"/>
      <c r="E20" s="191"/>
      <c r="F20" s="191"/>
      <c r="G20" s="191"/>
      <c r="H20" s="191"/>
      <c r="I20" s="191"/>
      <c r="J20" s="191"/>
      <c r="K20" s="191"/>
      <c r="L20" s="191"/>
    </row>
    <row r="21" spans="1:12">
      <c r="A21" s="191"/>
      <c r="B21" s="191"/>
      <c r="C21" s="191"/>
      <c r="D21" s="191"/>
      <c r="E21" s="191"/>
      <c r="F21" s="191"/>
      <c r="G21" s="191"/>
      <c r="H21" s="191"/>
      <c r="I21" s="191"/>
      <c r="J21" s="191"/>
      <c r="K21" s="191"/>
      <c r="L21" s="191"/>
    </row>
    <row r="22" spans="1:12">
      <c r="A22" s="191"/>
      <c r="B22" s="191"/>
      <c r="C22" s="191"/>
      <c r="D22" s="191"/>
      <c r="E22" s="191"/>
      <c r="F22" s="191"/>
      <c r="G22" s="191"/>
      <c r="H22" s="191"/>
      <c r="I22" s="191"/>
      <c r="J22" s="191"/>
      <c r="K22" s="191"/>
      <c r="L22" s="191"/>
    </row>
    <row r="23" spans="1:12" ht="107.25" customHeight="1">
      <c r="A23" s="191"/>
      <c r="B23" s="191"/>
      <c r="C23" s="191"/>
      <c r="D23" s="191"/>
      <c r="E23" s="191"/>
      <c r="F23" s="191"/>
      <c r="G23" s="191"/>
      <c r="H23" s="191"/>
      <c r="I23" s="191"/>
      <c r="J23" s="191"/>
      <c r="K23" s="191"/>
      <c r="L23" s="191"/>
    </row>
    <row r="24" spans="1:12" ht="18">
      <c r="A24" s="164"/>
      <c r="B24" s="164"/>
      <c r="C24" s="164"/>
      <c r="D24" s="164"/>
      <c r="E24" s="164"/>
      <c r="F24" s="164"/>
      <c r="G24" s="164"/>
      <c r="H24" s="164"/>
      <c r="I24" s="164"/>
      <c r="J24" s="164"/>
      <c r="K24" s="164"/>
      <c r="L24" s="164"/>
    </row>
    <row r="25" spans="1:12" ht="18">
      <c r="A25" s="164"/>
      <c r="B25" s="164"/>
      <c r="C25" s="164"/>
      <c r="D25" s="164"/>
      <c r="E25" s="164"/>
      <c r="F25" s="164"/>
      <c r="G25" s="164"/>
      <c r="H25" s="164"/>
      <c r="I25" s="164"/>
      <c r="J25" s="164"/>
      <c r="K25" s="164"/>
      <c r="L25" s="164"/>
    </row>
    <row r="26" spans="1:12" ht="18">
      <c r="A26" s="164"/>
      <c r="B26" s="164"/>
      <c r="C26" s="164"/>
      <c r="D26" s="164"/>
      <c r="E26" s="164"/>
      <c r="F26" s="164"/>
      <c r="G26" s="164"/>
      <c r="H26" s="164"/>
      <c r="I26" s="164"/>
      <c r="J26" s="164"/>
      <c r="K26" s="164"/>
      <c r="L26" s="164"/>
    </row>
    <row r="27" spans="1:12" ht="18">
      <c r="A27" s="164"/>
      <c r="B27" s="164"/>
      <c r="C27" s="164"/>
      <c r="D27" s="164"/>
      <c r="E27" s="164"/>
      <c r="F27" s="164"/>
      <c r="G27" s="164"/>
      <c r="H27" s="164"/>
      <c r="I27" s="164"/>
      <c r="J27" s="164"/>
      <c r="K27" s="164"/>
      <c r="L27" s="164"/>
    </row>
    <row r="28" spans="1:12" ht="18">
      <c r="A28" s="164"/>
      <c r="B28" s="164"/>
      <c r="C28" s="164"/>
      <c r="D28" s="164"/>
      <c r="E28" s="164"/>
      <c r="F28" s="164"/>
      <c r="G28" s="164"/>
      <c r="H28" s="164"/>
      <c r="I28" s="164"/>
      <c r="J28" s="164"/>
      <c r="K28" s="164"/>
      <c r="L28" s="164"/>
    </row>
    <row r="29" spans="1:12" ht="18">
      <c r="A29" s="164"/>
      <c r="B29" s="164"/>
      <c r="C29" s="164"/>
      <c r="D29" s="164"/>
      <c r="E29" s="164"/>
      <c r="F29" s="164"/>
      <c r="G29" s="164"/>
      <c r="H29" s="164"/>
      <c r="I29" s="164"/>
      <c r="J29" s="164"/>
      <c r="K29" s="164"/>
      <c r="L29" s="164"/>
    </row>
    <row r="30" spans="1:12" ht="18">
      <c r="A30" s="164"/>
      <c r="B30" s="164"/>
      <c r="C30" s="164"/>
      <c r="D30" s="164"/>
      <c r="E30" s="164"/>
      <c r="F30" s="164"/>
      <c r="G30" s="164"/>
      <c r="H30" s="164"/>
      <c r="I30" s="164"/>
      <c r="J30" s="164"/>
      <c r="K30" s="164"/>
      <c r="L30" s="164"/>
    </row>
    <row r="31" spans="1:12" ht="18">
      <c r="A31" s="164"/>
      <c r="B31" s="164"/>
      <c r="C31" s="164"/>
      <c r="D31" s="164"/>
      <c r="E31" s="164"/>
      <c r="F31" s="164"/>
      <c r="G31" s="164"/>
      <c r="H31" s="164"/>
      <c r="I31" s="164"/>
      <c r="J31" s="164"/>
      <c r="K31" s="164"/>
      <c r="L31" s="164"/>
    </row>
    <row r="32" spans="1:12" ht="18">
      <c r="A32" s="164"/>
      <c r="B32" s="164"/>
      <c r="C32" s="164"/>
      <c r="D32" s="164"/>
      <c r="E32" s="164"/>
      <c r="F32" s="164"/>
      <c r="G32" s="164"/>
      <c r="H32" s="164"/>
      <c r="I32" s="164"/>
      <c r="J32" s="164"/>
      <c r="K32" s="164"/>
      <c r="L32" s="164"/>
    </row>
  </sheetData>
  <mergeCells count="4">
    <mergeCell ref="A5:L7"/>
    <mergeCell ref="A9:L11"/>
    <mergeCell ref="A13:L15"/>
    <mergeCell ref="A17:L23"/>
  </mergeCells>
  <pageMargins left="0.70866141732283472" right="0.70866141732283472" top="0.74803149606299213" bottom="0.74803149606299213" header="0.31496062992125984" footer="0.31496062992125984"/>
  <pageSetup scale="76" orientation="landscape" r:id="rId1"/>
  <headerFooter>
    <oddFooter>&amp;R&amp;"Gotham Medium,Normal"&amp;13 7</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6:K39"/>
  <sheetViews>
    <sheetView view="pageBreakPreview" zoomScale="60" zoomScaleNormal="100" workbookViewId="0">
      <selection activeCell="H25" sqref="H25"/>
    </sheetView>
  </sheetViews>
  <sheetFormatPr baseColWidth="10" defaultRowHeight="12.75"/>
  <sheetData>
    <row r="36" spans="1:11">
      <c r="A36" s="221" t="s">
        <v>154</v>
      </c>
      <c r="B36" s="222"/>
      <c r="C36" s="222"/>
      <c r="D36" s="222"/>
      <c r="E36" s="222"/>
      <c r="F36" s="222"/>
      <c r="G36" s="222"/>
      <c r="H36" s="222"/>
      <c r="I36" s="222"/>
      <c r="J36" s="222"/>
      <c r="K36" s="222"/>
    </row>
    <row r="37" spans="1:11">
      <c r="A37" s="222"/>
      <c r="B37" s="222"/>
      <c r="C37" s="222"/>
      <c r="D37" s="222"/>
      <c r="E37" s="222"/>
      <c r="F37" s="222"/>
      <c r="G37" s="222"/>
      <c r="H37" s="222"/>
      <c r="I37" s="222"/>
      <c r="J37" s="222"/>
      <c r="K37" s="222"/>
    </row>
    <row r="38" spans="1:11">
      <c r="A38" s="222"/>
      <c r="B38" s="222"/>
      <c r="C38" s="222"/>
      <c r="D38" s="222"/>
      <c r="E38" s="222"/>
      <c r="F38" s="222"/>
      <c r="G38" s="222"/>
      <c r="H38" s="222"/>
      <c r="I38" s="222"/>
      <c r="J38" s="222"/>
      <c r="K38" s="222"/>
    </row>
    <row r="39" spans="1:11">
      <c r="A39" s="222"/>
      <c r="B39" s="222"/>
      <c r="C39" s="222"/>
      <c r="D39" s="222"/>
      <c r="E39" s="222"/>
      <c r="F39" s="222"/>
      <c r="G39" s="222"/>
      <c r="H39" s="222"/>
      <c r="I39" s="222"/>
      <c r="J39" s="222"/>
      <c r="K39" s="222"/>
    </row>
  </sheetData>
  <mergeCells count="1">
    <mergeCell ref="A36:K39"/>
  </mergeCells>
  <pageMargins left="0.7" right="0.7" top="0.75" bottom="0.75" header="0.3" footer="0.3"/>
  <pageSetup scale="9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view="pageBreakPreview" zoomScaleNormal="100" zoomScaleSheetLayoutView="100" workbookViewId="0">
      <selection activeCell="D25" sqref="D25"/>
    </sheetView>
  </sheetViews>
  <sheetFormatPr baseColWidth="10" defaultRowHeight="15"/>
  <cols>
    <col min="1" max="16384" width="11.42578125" style="156"/>
  </cols>
  <sheetData>
    <row r="2" spans="1:11">
      <c r="A2" s="158" t="s">
        <v>155</v>
      </c>
      <c r="B2" s="147"/>
      <c r="C2" s="147"/>
      <c r="D2" s="147"/>
      <c r="E2" s="147"/>
      <c r="F2" s="147"/>
      <c r="G2" s="147"/>
      <c r="H2" s="147"/>
      <c r="I2" s="147"/>
      <c r="J2" s="147"/>
      <c r="K2" s="147"/>
    </row>
    <row r="3" spans="1:11">
      <c r="A3" s="214" t="s">
        <v>156</v>
      </c>
      <c r="B3" s="214"/>
      <c r="C3" s="214"/>
      <c r="D3" s="214"/>
      <c r="E3" s="214"/>
      <c r="F3" s="214"/>
      <c r="G3" s="214"/>
      <c r="H3" s="214"/>
      <c r="I3" s="214"/>
      <c r="J3" s="214"/>
      <c r="K3" s="214"/>
    </row>
    <row r="4" spans="1:11" ht="15.75" customHeight="1">
      <c r="A4" s="214"/>
      <c r="B4" s="214"/>
      <c r="C4" s="214"/>
      <c r="D4" s="214"/>
      <c r="E4" s="214"/>
      <c r="F4" s="214"/>
      <c r="G4" s="214"/>
      <c r="H4" s="214"/>
      <c r="I4" s="214"/>
      <c r="J4" s="214"/>
      <c r="K4" s="214"/>
    </row>
    <row r="5" spans="1:11">
      <c r="A5" s="147"/>
      <c r="B5" s="147"/>
      <c r="C5" s="147"/>
      <c r="D5" s="147"/>
      <c r="E5" s="147"/>
      <c r="F5" s="147"/>
      <c r="G5" s="147"/>
      <c r="H5" s="147"/>
      <c r="I5" s="147"/>
      <c r="J5" s="147"/>
      <c r="K5" s="147"/>
    </row>
    <row r="6" spans="1:11">
      <c r="A6" s="158" t="s">
        <v>157</v>
      </c>
      <c r="B6" s="147"/>
      <c r="C6" s="147"/>
      <c r="D6" s="147"/>
      <c r="E6" s="147"/>
      <c r="F6" s="147"/>
      <c r="G6" s="147"/>
      <c r="H6" s="147"/>
      <c r="I6" s="147"/>
      <c r="J6" s="147"/>
      <c r="K6" s="147"/>
    </row>
    <row r="7" spans="1:11" ht="15" customHeight="1">
      <c r="A7" s="214" t="s">
        <v>158</v>
      </c>
      <c r="B7" s="214"/>
      <c r="C7" s="214"/>
      <c r="D7" s="214"/>
      <c r="E7" s="214"/>
      <c r="F7" s="214"/>
      <c r="G7" s="214"/>
      <c r="H7" s="214"/>
      <c r="I7" s="214"/>
      <c r="J7" s="214"/>
      <c r="K7" s="214"/>
    </row>
    <row r="8" spans="1:11">
      <c r="A8" s="214"/>
      <c r="B8" s="214"/>
      <c r="C8" s="214"/>
      <c r="D8" s="214"/>
      <c r="E8" s="214"/>
      <c r="F8" s="214"/>
      <c r="G8" s="214"/>
      <c r="H8" s="214"/>
      <c r="I8" s="214"/>
      <c r="J8" s="214"/>
      <c r="K8" s="214"/>
    </row>
    <row r="9" spans="1:11">
      <c r="A9" s="158" t="s">
        <v>159</v>
      </c>
      <c r="B9" s="147"/>
      <c r="C9" s="147"/>
      <c r="D9" s="147"/>
      <c r="E9" s="147"/>
      <c r="F9" s="147"/>
      <c r="G9" s="147"/>
      <c r="H9" s="147"/>
      <c r="I9" s="147"/>
      <c r="J9" s="147"/>
      <c r="K9" s="147"/>
    </row>
    <row r="10" spans="1:11">
      <c r="A10" s="214" t="s">
        <v>160</v>
      </c>
      <c r="B10" s="214"/>
      <c r="C10" s="214"/>
      <c r="D10" s="214"/>
      <c r="E10" s="214"/>
      <c r="F10" s="214"/>
      <c r="G10" s="214"/>
      <c r="H10" s="214"/>
      <c r="I10" s="214"/>
      <c r="J10" s="214"/>
      <c r="K10" s="214"/>
    </row>
    <row r="11" spans="1:11" ht="15" customHeight="1">
      <c r="A11" s="214"/>
      <c r="B11" s="214"/>
      <c r="C11" s="214"/>
      <c r="D11" s="214"/>
      <c r="E11" s="214"/>
      <c r="F11" s="214"/>
      <c r="G11" s="214"/>
      <c r="H11" s="214"/>
      <c r="I11" s="214"/>
      <c r="J11" s="214"/>
      <c r="K11" s="214"/>
    </row>
    <row r="12" spans="1:11">
      <c r="A12" s="158" t="s">
        <v>161</v>
      </c>
      <c r="B12" s="147"/>
      <c r="C12" s="147"/>
      <c r="D12" s="147"/>
      <c r="E12" s="147"/>
      <c r="F12" s="147"/>
      <c r="G12" s="147"/>
      <c r="H12" s="147"/>
      <c r="I12" s="147"/>
      <c r="J12" s="147"/>
      <c r="K12" s="147"/>
    </row>
    <row r="13" spans="1:11">
      <c r="A13" s="214" t="s">
        <v>162</v>
      </c>
      <c r="B13" s="214"/>
      <c r="C13" s="214"/>
      <c r="D13" s="214"/>
      <c r="E13" s="214"/>
      <c r="F13" s="214"/>
      <c r="G13" s="214"/>
      <c r="H13" s="214"/>
      <c r="I13" s="214"/>
      <c r="J13" s="214"/>
      <c r="K13" s="214"/>
    </row>
    <row r="14" spans="1:11" ht="13.5" customHeight="1">
      <c r="A14" s="214"/>
      <c r="B14" s="214"/>
      <c r="C14" s="214"/>
      <c r="D14" s="214"/>
      <c r="E14" s="214"/>
      <c r="F14" s="214"/>
      <c r="G14" s="214"/>
      <c r="H14" s="214"/>
      <c r="I14" s="214"/>
      <c r="J14" s="214"/>
      <c r="K14" s="214"/>
    </row>
    <row r="15" spans="1:11">
      <c r="A15" s="147"/>
      <c r="B15" s="147"/>
      <c r="C15" s="147"/>
      <c r="D15" s="147"/>
      <c r="E15" s="147"/>
      <c r="F15" s="147"/>
      <c r="G15" s="147"/>
      <c r="H15" s="147"/>
      <c r="I15" s="147"/>
      <c r="J15" s="147"/>
      <c r="K15" s="147"/>
    </row>
    <row r="16" spans="1:11">
      <c r="A16" s="158" t="s">
        <v>242</v>
      </c>
      <c r="B16" s="147"/>
      <c r="C16" s="147"/>
      <c r="D16" s="147"/>
      <c r="E16" s="147"/>
      <c r="F16" s="147"/>
      <c r="G16" s="147"/>
      <c r="H16" s="147"/>
      <c r="I16" s="147"/>
      <c r="J16" s="147"/>
      <c r="K16" s="147"/>
    </row>
    <row r="17" spans="1:11" ht="12.75" customHeight="1">
      <c r="A17" s="214" t="s">
        <v>163</v>
      </c>
      <c r="B17" s="214"/>
      <c r="C17" s="214"/>
      <c r="D17" s="214"/>
      <c r="E17" s="214"/>
      <c r="F17" s="214"/>
      <c r="G17" s="214"/>
      <c r="H17" s="214"/>
      <c r="I17" s="214"/>
      <c r="J17" s="214"/>
      <c r="K17" s="214"/>
    </row>
    <row r="18" spans="1:11" ht="32.25" customHeight="1">
      <c r="A18" s="214"/>
      <c r="B18" s="214"/>
      <c r="C18" s="214"/>
      <c r="D18" s="214"/>
      <c r="E18" s="214"/>
      <c r="F18" s="214"/>
      <c r="G18" s="214"/>
      <c r="H18" s="214"/>
      <c r="I18" s="214"/>
      <c r="J18" s="214"/>
      <c r="K18" s="214"/>
    </row>
    <row r="19" spans="1:11" hidden="1">
      <c r="A19" s="147"/>
      <c r="B19" s="147"/>
      <c r="C19" s="147"/>
      <c r="D19" s="147"/>
      <c r="E19" s="147"/>
      <c r="F19" s="147"/>
      <c r="G19" s="147"/>
      <c r="H19" s="147"/>
      <c r="I19" s="147"/>
      <c r="J19" s="147"/>
      <c r="K19" s="147"/>
    </row>
    <row r="20" spans="1:11">
      <c r="A20" s="147"/>
      <c r="B20" s="147"/>
      <c r="C20" s="147"/>
      <c r="D20" s="147"/>
      <c r="E20" s="147"/>
      <c r="F20" s="147"/>
      <c r="G20" s="147"/>
      <c r="H20" s="147"/>
      <c r="I20" s="147"/>
      <c r="J20" s="147"/>
      <c r="K20" s="147"/>
    </row>
    <row r="21" spans="1:11">
      <c r="A21" s="158" t="s">
        <v>241</v>
      </c>
      <c r="B21" s="147"/>
      <c r="C21" s="147"/>
      <c r="D21" s="147"/>
      <c r="E21" s="147"/>
      <c r="F21" s="147"/>
      <c r="G21" s="147"/>
      <c r="H21" s="147"/>
      <c r="I21" s="147"/>
      <c r="J21" s="147"/>
      <c r="K21" s="147"/>
    </row>
    <row r="22" spans="1:11">
      <c r="A22" s="216" t="s">
        <v>164</v>
      </c>
      <c r="B22" s="216"/>
      <c r="C22" s="216"/>
      <c r="D22" s="216"/>
      <c r="E22" s="216"/>
      <c r="F22" s="216"/>
      <c r="G22" s="216"/>
      <c r="H22" s="216"/>
      <c r="I22" s="216"/>
      <c r="J22" s="216"/>
      <c r="K22" s="216"/>
    </row>
    <row r="23" spans="1:11">
      <c r="A23" s="216"/>
      <c r="B23" s="216"/>
      <c r="C23" s="216"/>
      <c r="D23" s="216"/>
      <c r="E23" s="216"/>
      <c r="F23" s="216"/>
      <c r="G23" s="216"/>
      <c r="H23" s="216"/>
      <c r="I23" s="216"/>
      <c r="J23" s="216"/>
      <c r="K23" s="216"/>
    </row>
    <row r="24" spans="1:11" ht="47.25" customHeight="1">
      <c r="A24" s="216"/>
      <c r="B24" s="216"/>
      <c r="C24" s="216"/>
      <c r="D24" s="216"/>
      <c r="E24" s="216"/>
      <c r="F24" s="216"/>
      <c r="G24" s="216"/>
      <c r="H24" s="216"/>
      <c r="I24" s="216"/>
      <c r="J24" s="216"/>
      <c r="K24" s="216"/>
    </row>
    <row r="25" spans="1:11">
      <c r="A25" s="158" t="s">
        <v>165</v>
      </c>
      <c r="B25" s="147"/>
      <c r="C25" s="147"/>
      <c r="D25" s="147"/>
      <c r="E25" s="147"/>
      <c r="F25" s="147"/>
      <c r="G25" s="147"/>
      <c r="H25" s="147"/>
      <c r="I25" s="147"/>
      <c r="J25" s="147"/>
      <c r="K25" s="147"/>
    </row>
    <row r="26" spans="1:11">
      <c r="A26" s="216" t="s">
        <v>166</v>
      </c>
      <c r="B26" s="216"/>
      <c r="C26" s="216"/>
      <c r="D26" s="216"/>
      <c r="E26" s="216"/>
      <c r="F26" s="216"/>
      <c r="G26" s="216"/>
      <c r="H26" s="216"/>
      <c r="I26" s="216"/>
      <c r="J26" s="216"/>
      <c r="K26" s="216"/>
    </row>
    <row r="27" spans="1:11">
      <c r="A27" s="216"/>
      <c r="B27" s="216"/>
      <c r="C27" s="216"/>
      <c r="D27" s="216"/>
      <c r="E27" s="216"/>
      <c r="F27" s="216"/>
      <c r="G27" s="216"/>
      <c r="H27" s="216"/>
      <c r="I27" s="216"/>
      <c r="J27" s="216"/>
      <c r="K27" s="216"/>
    </row>
    <row r="28" spans="1:11">
      <c r="A28" s="216"/>
      <c r="B28" s="216"/>
      <c r="C28" s="216"/>
      <c r="D28" s="216"/>
      <c r="E28" s="216"/>
      <c r="F28" s="216"/>
      <c r="G28" s="216"/>
      <c r="H28" s="216"/>
      <c r="I28" s="216"/>
      <c r="J28" s="216"/>
      <c r="K28" s="216"/>
    </row>
    <row r="29" spans="1:11" ht="39" customHeight="1">
      <c r="A29" s="216"/>
      <c r="B29" s="216"/>
      <c r="C29" s="216"/>
      <c r="D29" s="216"/>
      <c r="E29" s="216"/>
      <c r="F29" s="216"/>
      <c r="G29" s="216"/>
      <c r="H29" s="216"/>
      <c r="I29" s="216"/>
      <c r="J29" s="216"/>
      <c r="K29" s="216"/>
    </row>
  </sheetData>
  <mergeCells count="7">
    <mergeCell ref="A26:K29"/>
    <mergeCell ref="A3:K4"/>
    <mergeCell ref="A7:K8"/>
    <mergeCell ref="A10:K11"/>
    <mergeCell ref="A13:K14"/>
    <mergeCell ref="A17:K18"/>
    <mergeCell ref="A22:K24"/>
  </mergeCells>
  <pageMargins left="0.70866141732283472" right="0.70866141732283472" top="0.74803149606299213" bottom="0.74803149606299213" header="0.31496062992125984" footer="0.31496062992125984"/>
  <pageSetup scale="98" orientation="landscape" r:id="rId1"/>
  <headerFooter>
    <oddFooter>&amp;R&amp;"Gotham Medium,Normal"&amp;13 67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Normal="100" zoomScaleSheetLayoutView="100" workbookViewId="0">
      <selection activeCell="E13" sqref="E13"/>
    </sheetView>
  </sheetViews>
  <sheetFormatPr baseColWidth="10" defaultRowHeight="12.75"/>
  <sheetData>
    <row r="1" spans="1:11" ht="15.75">
      <c r="A1" s="146" t="s">
        <v>167</v>
      </c>
      <c r="B1" s="146"/>
      <c r="C1" s="147"/>
      <c r="D1" s="147"/>
      <c r="E1" s="147"/>
      <c r="F1" s="147"/>
      <c r="G1" s="147"/>
      <c r="H1" s="147"/>
      <c r="I1" s="147"/>
      <c r="J1" s="147"/>
      <c r="K1" s="147"/>
    </row>
    <row r="2" spans="1:11">
      <c r="A2" s="214" t="s">
        <v>168</v>
      </c>
      <c r="B2" s="214"/>
      <c r="C2" s="214"/>
      <c r="D2" s="214"/>
      <c r="E2" s="214"/>
      <c r="F2" s="214"/>
      <c r="G2" s="214"/>
      <c r="H2" s="214"/>
      <c r="I2" s="214"/>
      <c r="J2" s="214"/>
      <c r="K2" s="214"/>
    </row>
    <row r="3" spans="1:11" ht="34.5" customHeight="1">
      <c r="A3" s="214"/>
      <c r="B3" s="214"/>
      <c r="C3" s="214"/>
      <c r="D3" s="214"/>
      <c r="E3" s="214"/>
      <c r="F3" s="214"/>
      <c r="G3" s="214"/>
      <c r="H3" s="214"/>
      <c r="I3" s="214"/>
      <c r="J3" s="214"/>
      <c r="K3" s="214"/>
    </row>
    <row r="4" spans="1:11" ht="15" hidden="1">
      <c r="A4" s="147"/>
      <c r="B4" s="147"/>
      <c r="C4" s="147"/>
      <c r="D4" s="147"/>
      <c r="E4" s="147"/>
      <c r="F4" s="147"/>
      <c r="G4" s="147"/>
      <c r="H4" s="147"/>
      <c r="I4" s="147"/>
      <c r="J4" s="147"/>
      <c r="K4" s="147"/>
    </row>
    <row r="5" spans="1:11" ht="15.75">
      <c r="A5" s="146" t="s">
        <v>169</v>
      </c>
      <c r="B5" s="147"/>
      <c r="C5" s="147"/>
      <c r="D5" s="147"/>
      <c r="E5" s="147"/>
      <c r="F5" s="147"/>
      <c r="G5" s="147"/>
      <c r="H5" s="147"/>
      <c r="I5" s="147"/>
      <c r="J5" s="147"/>
      <c r="K5" s="147"/>
    </row>
    <row r="6" spans="1:11">
      <c r="A6" s="216" t="s">
        <v>170</v>
      </c>
      <c r="B6" s="216"/>
      <c r="C6" s="216"/>
      <c r="D6" s="216"/>
      <c r="E6" s="216"/>
      <c r="F6" s="216"/>
      <c r="G6" s="216"/>
      <c r="H6" s="216"/>
      <c r="I6" s="216"/>
      <c r="J6" s="216"/>
      <c r="K6" s="216"/>
    </row>
    <row r="7" spans="1:11">
      <c r="A7" s="216"/>
      <c r="B7" s="216"/>
      <c r="C7" s="216"/>
      <c r="D7" s="216"/>
      <c r="E7" s="216"/>
      <c r="F7" s="216"/>
      <c r="G7" s="216"/>
      <c r="H7" s="216"/>
      <c r="I7" s="216"/>
      <c r="J7" s="216"/>
      <c r="K7" s="216"/>
    </row>
    <row r="8" spans="1:11" ht="51" customHeight="1">
      <c r="A8" s="216"/>
      <c r="B8" s="216"/>
      <c r="C8" s="216"/>
      <c r="D8" s="216"/>
      <c r="E8" s="216"/>
      <c r="F8" s="216"/>
      <c r="G8" s="216"/>
      <c r="H8" s="216"/>
      <c r="I8" s="216"/>
      <c r="J8" s="216"/>
      <c r="K8" s="216"/>
    </row>
    <row r="9" spans="1:11" ht="15.75">
      <c r="A9" s="146" t="s">
        <v>171</v>
      </c>
      <c r="B9" s="147"/>
      <c r="C9" s="147"/>
      <c r="D9" s="147"/>
      <c r="E9" s="147"/>
      <c r="F9" s="147"/>
      <c r="G9" s="147"/>
      <c r="H9" s="147"/>
      <c r="I9" s="147"/>
      <c r="J9" s="147"/>
      <c r="K9" s="147"/>
    </row>
    <row r="10" spans="1:11">
      <c r="A10" s="216" t="s">
        <v>172</v>
      </c>
      <c r="B10" s="216"/>
      <c r="C10" s="216"/>
      <c r="D10" s="216"/>
      <c r="E10" s="216"/>
      <c r="F10" s="216"/>
      <c r="G10" s="216"/>
      <c r="H10" s="216"/>
      <c r="I10" s="216"/>
      <c r="J10" s="216"/>
      <c r="K10" s="216"/>
    </row>
    <row r="11" spans="1:11">
      <c r="A11" s="216"/>
      <c r="B11" s="216"/>
      <c r="C11" s="216"/>
      <c r="D11" s="216"/>
      <c r="E11" s="216"/>
      <c r="F11" s="216"/>
      <c r="G11" s="216"/>
      <c r="H11" s="216"/>
      <c r="I11" s="216"/>
      <c r="J11" s="216"/>
      <c r="K11" s="216"/>
    </row>
    <row r="12" spans="1:11" ht="68.25" customHeight="1">
      <c r="A12" s="216"/>
      <c r="B12" s="216"/>
      <c r="C12" s="216"/>
      <c r="D12" s="216"/>
      <c r="E12" s="216"/>
      <c r="F12" s="216"/>
      <c r="G12" s="216"/>
      <c r="H12" s="216"/>
      <c r="I12" s="216"/>
      <c r="J12" s="216"/>
      <c r="K12" s="216"/>
    </row>
    <row r="13" spans="1:11" ht="15.75">
      <c r="A13" s="146" t="s">
        <v>173</v>
      </c>
      <c r="B13" s="147"/>
      <c r="C13" s="147"/>
      <c r="D13" s="147"/>
      <c r="E13" s="147"/>
      <c r="F13" s="147"/>
      <c r="G13" s="147"/>
      <c r="H13" s="147"/>
      <c r="I13" s="147"/>
      <c r="J13" s="147"/>
      <c r="K13" s="147"/>
    </row>
    <row r="14" spans="1:11">
      <c r="A14" s="216" t="s">
        <v>174</v>
      </c>
      <c r="B14" s="216"/>
      <c r="C14" s="216"/>
      <c r="D14" s="216"/>
      <c r="E14" s="216"/>
      <c r="F14" s="216"/>
      <c r="G14" s="216"/>
      <c r="H14" s="216"/>
      <c r="I14" s="216"/>
      <c r="J14" s="216"/>
      <c r="K14" s="216"/>
    </row>
    <row r="15" spans="1:11">
      <c r="A15" s="216"/>
      <c r="B15" s="216"/>
      <c r="C15" s="216"/>
      <c r="D15" s="216"/>
      <c r="E15" s="216"/>
      <c r="F15" s="216"/>
      <c r="G15" s="216"/>
      <c r="H15" s="216"/>
      <c r="I15" s="216"/>
      <c r="J15" s="216"/>
      <c r="K15" s="216"/>
    </row>
    <row r="16" spans="1:11" ht="51" customHeight="1">
      <c r="A16" s="216"/>
      <c r="B16" s="216"/>
      <c r="C16" s="216"/>
      <c r="D16" s="216"/>
      <c r="E16" s="216"/>
      <c r="F16" s="216"/>
      <c r="G16" s="216"/>
      <c r="H16" s="216"/>
      <c r="I16" s="216"/>
      <c r="J16" s="216"/>
      <c r="K16" s="216"/>
    </row>
    <row r="17" spans="1:11" ht="15.75">
      <c r="A17" s="146" t="s">
        <v>175</v>
      </c>
      <c r="B17" s="147"/>
      <c r="C17" s="147"/>
      <c r="D17" s="147"/>
      <c r="E17" s="147"/>
      <c r="F17" s="147"/>
      <c r="G17" s="147"/>
      <c r="H17" s="147"/>
      <c r="I17" s="147"/>
      <c r="J17" s="147"/>
      <c r="K17" s="147"/>
    </row>
    <row r="18" spans="1:11">
      <c r="A18" s="216" t="s">
        <v>176</v>
      </c>
      <c r="B18" s="216"/>
      <c r="C18" s="216"/>
      <c r="D18" s="216"/>
      <c r="E18" s="216"/>
      <c r="F18" s="216"/>
      <c r="G18" s="216"/>
      <c r="H18" s="216"/>
      <c r="I18" s="216"/>
      <c r="J18" s="216"/>
      <c r="K18" s="216"/>
    </row>
    <row r="19" spans="1:11">
      <c r="A19" s="216"/>
      <c r="B19" s="216"/>
      <c r="C19" s="216"/>
      <c r="D19" s="216"/>
      <c r="E19" s="216"/>
      <c r="F19" s="216"/>
      <c r="G19" s="216"/>
      <c r="H19" s="216"/>
      <c r="I19" s="216"/>
      <c r="J19" s="216"/>
      <c r="K19" s="216"/>
    </row>
    <row r="20" spans="1:11">
      <c r="A20" s="216"/>
      <c r="B20" s="216"/>
      <c r="C20" s="216"/>
      <c r="D20" s="216"/>
      <c r="E20" s="216"/>
      <c r="F20" s="216"/>
      <c r="G20" s="216"/>
      <c r="H20" s="216"/>
      <c r="I20" s="216"/>
      <c r="J20" s="216"/>
      <c r="K20" s="216"/>
    </row>
    <row r="21" spans="1:11" ht="51.75" customHeight="1">
      <c r="A21" s="216"/>
      <c r="B21" s="216"/>
      <c r="C21" s="216"/>
      <c r="D21" s="216"/>
      <c r="E21" s="216"/>
      <c r="F21" s="216"/>
      <c r="G21" s="216"/>
      <c r="H21" s="216"/>
      <c r="I21" s="216"/>
      <c r="J21" s="216"/>
      <c r="K21" s="216"/>
    </row>
  </sheetData>
  <mergeCells count="5">
    <mergeCell ref="A2:K3"/>
    <mergeCell ref="A6:K8"/>
    <mergeCell ref="A10:K12"/>
    <mergeCell ref="A14:K16"/>
    <mergeCell ref="A18:K21"/>
  </mergeCells>
  <pageMargins left="0.70866141732283472" right="0.70866141732283472" top="0.74803149606299213" bottom="0.74803149606299213" header="0.31496062992125984" footer="0.31496062992125984"/>
  <pageSetup scale="99" orientation="landscape" r:id="rId1"/>
  <headerFooter>
    <oddFooter>&amp;L&amp;"Gotham Medium,Normal"&amp;13 68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Normal="100" zoomScaleSheetLayoutView="100" workbookViewId="0">
      <selection activeCell="A7" sqref="A7:K9"/>
    </sheetView>
  </sheetViews>
  <sheetFormatPr baseColWidth="10" defaultRowHeight="12.75"/>
  <sheetData>
    <row r="1" spans="1:11" ht="15">
      <c r="A1" s="147"/>
      <c r="B1" s="147"/>
      <c r="C1" s="147"/>
      <c r="D1" s="147"/>
      <c r="E1" s="147"/>
      <c r="F1" s="147"/>
      <c r="G1" s="147"/>
      <c r="H1" s="147"/>
      <c r="I1" s="147"/>
      <c r="J1" s="147"/>
      <c r="K1" s="147"/>
    </row>
    <row r="2" spans="1:11" ht="15.75">
      <c r="A2" s="146" t="s">
        <v>177</v>
      </c>
      <c r="B2" s="147"/>
      <c r="C2" s="147"/>
      <c r="D2" s="147"/>
      <c r="E2" s="147"/>
      <c r="F2" s="147"/>
      <c r="G2" s="147"/>
      <c r="H2" s="147"/>
      <c r="I2" s="147"/>
      <c r="J2" s="147"/>
      <c r="K2" s="147"/>
    </row>
    <row r="3" spans="1:11">
      <c r="A3" s="216" t="s">
        <v>178</v>
      </c>
      <c r="B3" s="216"/>
      <c r="C3" s="216"/>
      <c r="D3" s="216"/>
      <c r="E3" s="216"/>
      <c r="F3" s="216"/>
      <c r="G3" s="216"/>
      <c r="H3" s="216"/>
      <c r="I3" s="216"/>
      <c r="J3" s="216"/>
      <c r="K3" s="216"/>
    </row>
    <row r="4" spans="1:11">
      <c r="A4" s="216"/>
      <c r="B4" s="216"/>
      <c r="C4" s="216"/>
      <c r="D4" s="216"/>
      <c r="E4" s="216"/>
      <c r="F4" s="216"/>
      <c r="G4" s="216"/>
      <c r="H4" s="216"/>
      <c r="I4" s="216"/>
      <c r="J4" s="216"/>
      <c r="K4" s="216"/>
    </row>
    <row r="5" spans="1:11" ht="113.25" customHeight="1">
      <c r="A5" s="216"/>
      <c r="B5" s="216"/>
      <c r="C5" s="216"/>
      <c r="D5" s="216"/>
      <c r="E5" s="216"/>
      <c r="F5" s="216"/>
      <c r="G5" s="216"/>
      <c r="H5" s="216"/>
      <c r="I5" s="216"/>
      <c r="J5" s="216"/>
      <c r="K5" s="216"/>
    </row>
    <row r="6" spans="1:11" ht="15.75">
      <c r="A6" s="146" t="s">
        <v>179</v>
      </c>
      <c r="B6" s="147"/>
      <c r="C6" s="147"/>
      <c r="D6" s="147"/>
      <c r="E6" s="147"/>
      <c r="F6" s="147"/>
      <c r="G6" s="147"/>
      <c r="H6" s="147"/>
      <c r="I6" s="147"/>
      <c r="J6" s="147"/>
      <c r="K6" s="147"/>
    </row>
    <row r="7" spans="1:11">
      <c r="A7" s="216" t="s">
        <v>180</v>
      </c>
      <c r="B7" s="216"/>
      <c r="C7" s="216"/>
      <c r="D7" s="216"/>
      <c r="E7" s="216"/>
      <c r="F7" s="216"/>
      <c r="G7" s="216"/>
      <c r="H7" s="216"/>
      <c r="I7" s="216"/>
      <c r="J7" s="216"/>
      <c r="K7" s="216"/>
    </row>
    <row r="8" spans="1:11">
      <c r="A8" s="216"/>
      <c r="B8" s="216"/>
      <c r="C8" s="216"/>
      <c r="D8" s="216"/>
      <c r="E8" s="216"/>
      <c r="F8" s="216"/>
      <c r="G8" s="216"/>
      <c r="H8" s="216"/>
      <c r="I8" s="216"/>
      <c r="J8" s="216"/>
      <c r="K8" s="216"/>
    </row>
    <row r="9" spans="1:11" ht="39.75" customHeight="1">
      <c r="A9" s="216"/>
      <c r="B9" s="216"/>
      <c r="C9" s="216"/>
      <c r="D9" s="216"/>
      <c r="E9" s="216"/>
      <c r="F9" s="216"/>
      <c r="G9" s="216"/>
      <c r="H9" s="216"/>
      <c r="I9" s="216"/>
      <c r="J9" s="216"/>
      <c r="K9" s="216"/>
    </row>
    <row r="10" spans="1:11" ht="15.75">
      <c r="A10" s="146" t="s">
        <v>181</v>
      </c>
      <c r="B10" s="147"/>
      <c r="C10" s="147"/>
      <c r="D10" s="147"/>
      <c r="E10" s="147"/>
      <c r="F10" s="147"/>
      <c r="G10" s="147"/>
      <c r="H10" s="147"/>
      <c r="I10" s="147"/>
      <c r="J10" s="147"/>
      <c r="K10" s="147"/>
    </row>
    <row r="11" spans="1:11">
      <c r="A11" s="216" t="s">
        <v>182</v>
      </c>
      <c r="B11" s="216"/>
      <c r="C11" s="216"/>
      <c r="D11" s="216"/>
      <c r="E11" s="216"/>
      <c r="F11" s="216"/>
      <c r="G11" s="216"/>
      <c r="H11" s="216"/>
      <c r="I11" s="216"/>
      <c r="J11" s="216"/>
      <c r="K11" s="216"/>
    </row>
    <row r="12" spans="1:11">
      <c r="A12" s="216"/>
      <c r="B12" s="216"/>
      <c r="C12" s="216"/>
      <c r="D12" s="216"/>
      <c r="E12" s="216"/>
      <c r="F12" s="216"/>
      <c r="G12" s="216"/>
      <c r="H12" s="216"/>
      <c r="I12" s="216"/>
      <c r="J12" s="216"/>
      <c r="K12" s="216"/>
    </row>
    <row r="13" spans="1:11" ht="97.5" customHeight="1">
      <c r="A13" s="216"/>
      <c r="B13" s="216"/>
      <c r="C13" s="216"/>
      <c r="D13" s="216"/>
      <c r="E13" s="216"/>
      <c r="F13" s="216"/>
      <c r="G13" s="216"/>
      <c r="H13" s="216"/>
      <c r="I13" s="216"/>
      <c r="J13" s="216"/>
      <c r="K13" s="216"/>
    </row>
    <row r="14" spans="1:11" ht="15.75">
      <c r="A14" s="146" t="s">
        <v>183</v>
      </c>
      <c r="B14" s="147"/>
      <c r="C14" s="147"/>
      <c r="D14" s="147"/>
      <c r="E14" s="147"/>
      <c r="F14" s="147"/>
      <c r="G14" s="147"/>
      <c r="H14" s="147"/>
      <c r="I14" s="147"/>
      <c r="J14" s="147"/>
      <c r="K14" s="147"/>
    </row>
    <row r="15" spans="1:11">
      <c r="A15" s="216" t="s">
        <v>184</v>
      </c>
      <c r="B15" s="216"/>
      <c r="C15" s="216"/>
      <c r="D15" s="216"/>
      <c r="E15" s="216"/>
      <c r="F15" s="216"/>
      <c r="G15" s="216"/>
      <c r="H15" s="216"/>
      <c r="I15" s="216"/>
      <c r="J15" s="216"/>
      <c r="K15" s="216"/>
    </row>
    <row r="16" spans="1:11">
      <c r="A16" s="216"/>
      <c r="B16" s="216"/>
      <c r="C16" s="216"/>
      <c r="D16" s="216"/>
      <c r="E16" s="216"/>
      <c r="F16" s="216"/>
      <c r="G16" s="216"/>
      <c r="H16" s="216"/>
      <c r="I16" s="216"/>
      <c r="J16" s="216"/>
      <c r="K16" s="216"/>
    </row>
    <row r="17" spans="1:11" ht="51" customHeight="1">
      <c r="A17" s="216"/>
      <c r="B17" s="216"/>
      <c r="C17" s="216"/>
      <c r="D17" s="216"/>
      <c r="E17" s="216"/>
      <c r="F17" s="216"/>
      <c r="G17" s="216"/>
      <c r="H17" s="216"/>
      <c r="I17" s="216"/>
      <c r="J17" s="216"/>
      <c r="K17" s="216"/>
    </row>
  </sheetData>
  <mergeCells count="4">
    <mergeCell ref="A3:K5"/>
    <mergeCell ref="A7:K9"/>
    <mergeCell ref="A11:K13"/>
    <mergeCell ref="A15:K17"/>
  </mergeCells>
  <pageMargins left="0.70866141732283472" right="0.70866141732283472" top="0.74803149606299213" bottom="0.74803149606299213" header="0.31496062992125984" footer="0.31496062992125984"/>
  <pageSetup scale="99" orientation="landscape" r:id="rId1"/>
  <headerFooter>
    <oddFooter>&amp;R&amp;"Gotham Medium,Normal"&amp;13 69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Normal="100" zoomScaleSheetLayoutView="100" workbookViewId="0">
      <selection activeCell="D1" sqref="D1"/>
    </sheetView>
  </sheetViews>
  <sheetFormatPr baseColWidth="10" defaultRowHeight="12.75"/>
  <sheetData>
    <row r="1" spans="1:11" ht="15.75">
      <c r="A1" s="146" t="s">
        <v>276</v>
      </c>
      <c r="B1" s="147"/>
      <c r="C1" s="147"/>
      <c r="D1" s="147"/>
      <c r="E1" s="147"/>
      <c r="F1" s="147"/>
      <c r="G1" s="147"/>
      <c r="H1" s="147"/>
      <c r="I1" s="147"/>
      <c r="J1" s="147"/>
      <c r="K1" s="147"/>
    </row>
    <row r="2" spans="1:11">
      <c r="A2" s="216" t="s">
        <v>185</v>
      </c>
      <c r="B2" s="216"/>
      <c r="C2" s="216"/>
      <c r="D2" s="216"/>
      <c r="E2" s="216"/>
      <c r="F2" s="216"/>
      <c r="G2" s="216"/>
      <c r="H2" s="216"/>
      <c r="I2" s="216"/>
      <c r="J2" s="216"/>
      <c r="K2" s="216"/>
    </row>
    <row r="3" spans="1:11" ht="51" customHeight="1">
      <c r="A3" s="216"/>
      <c r="B3" s="216"/>
      <c r="C3" s="216"/>
      <c r="D3" s="216"/>
      <c r="E3" s="216"/>
      <c r="F3" s="216"/>
      <c r="G3" s="216"/>
      <c r="H3" s="216"/>
      <c r="I3" s="216"/>
      <c r="J3" s="216"/>
      <c r="K3" s="216"/>
    </row>
    <row r="4" spans="1:11" ht="17.25" customHeight="1">
      <c r="A4" s="153"/>
      <c r="B4" s="153"/>
      <c r="C4" s="153"/>
      <c r="D4" s="153"/>
      <c r="E4" s="153"/>
      <c r="F4" s="153"/>
      <c r="G4" s="153"/>
      <c r="H4" s="153"/>
      <c r="I4" s="153"/>
      <c r="J4" s="153"/>
      <c r="K4" s="153"/>
    </row>
    <row r="5" spans="1:11" ht="15.75">
      <c r="A5" s="146" t="s">
        <v>186</v>
      </c>
      <c r="B5" s="147"/>
      <c r="C5" s="147"/>
      <c r="D5" s="147"/>
      <c r="E5" s="147"/>
      <c r="F5" s="147"/>
      <c r="G5" s="147"/>
      <c r="H5" s="147"/>
      <c r="I5" s="147"/>
      <c r="J5" s="147"/>
      <c r="K5" s="147"/>
    </row>
    <row r="6" spans="1:11">
      <c r="A6" s="216" t="s">
        <v>187</v>
      </c>
      <c r="B6" s="216"/>
      <c r="C6" s="216"/>
      <c r="D6" s="216"/>
      <c r="E6" s="216"/>
      <c r="F6" s="216"/>
      <c r="G6" s="216"/>
      <c r="H6" s="216"/>
      <c r="I6" s="216"/>
      <c r="J6" s="216"/>
      <c r="K6" s="216"/>
    </row>
    <row r="7" spans="1:11">
      <c r="A7" s="216"/>
      <c r="B7" s="216"/>
      <c r="C7" s="216"/>
      <c r="D7" s="216"/>
      <c r="E7" s="216"/>
      <c r="F7" s="216"/>
      <c r="G7" s="216"/>
      <c r="H7" s="216"/>
      <c r="I7" s="216"/>
      <c r="J7" s="216"/>
      <c r="K7" s="216"/>
    </row>
    <row r="8" spans="1:11" ht="97.5" customHeight="1">
      <c r="A8" s="216"/>
      <c r="B8" s="216"/>
      <c r="C8" s="216"/>
      <c r="D8" s="216"/>
      <c r="E8" s="216"/>
      <c r="F8" s="216"/>
      <c r="G8" s="216"/>
      <c r="H8" s="216"/>
      <c r="I8" s="216"/>
      <c r="J8" s="216"/>
      <c r="K8" s="216"/>
    </row>
    <row r="9" spans="1:11" ht="16.5" customHeight="1">
      <c r="A9" s="153"/>
      <c r="B9" s="153"/>
      <c r="C9" s="153"/>
      <c r="D9" s="153"/>
      <c r="E9" s="153"/>
      <c r="F9" s="153"/>
      <c r="G9" s="153"/>
      <c r="H9" s="153"/>
      <c r="I9" s="153"/>
      <c r="J9" s="153"/>
      <c r="K9" s="153"/>
    </row>
    <row r="10" spans="1:11" ht="15.75">
      <c r="A10" s="146" t="s">
        <v>188</v>
      </c>
      <c r="B10" s="147"/>
      <c r="C10" s="147"/>
      <c r="D10" s="147"/>
      <c r="E10" s="147"/>
      <c r="F10" s="147"/>
      <c r="G10" s="147"/>
      <c r="H10" s="147"/>
      <c r="I10" s="147"/>
      <c r="J10" s="147"/>
      <c r="K10" s="147"/>
    </row>
    <row r="11" spans="1:11">
      <c r="A11" s="216" t="s">
        <v>189</v>
      </c>
      <c r="B11" s="216"/>
      <c r="C11" s="216"/>
      <c r="D11" s="216"/>
      <c r="E11" s="216"/>
      <c r="F11" s="216"/>
      <c r="G11" s="216"/>
      <c r="H11" s="216"/>
      <c r="I11" s="216"/>
      <c r="J11" s="216"/>
      <c r="K11" s="216"/>
    </row>
    <row r="12" spans="1:11" ht="35.25" customHeight="1">
      <c r="A12" s="216"/>
      <c r="B12" s="216"/>
      <c r="C12" s="216"/>
      <c r="D12" s="216"/>
      <c r="E12" s="216"/>
      <c r="F12" s="216"/>
      <c r="G12" s="216"/>
      <c r="H12" s="216"/>
      <c r="I12" s="216"/>
      <c r="J12" s="216"/>
      <c r="K12" s="216"/>
    </row>
    <row r="13" spans="1:11" ht="16.5" customHeight="1">
      <c r="A13" s="147"/>
      <c r="B13" s="147"/>
      <c r="C13" s="147"/>
      <c r="D13" s="147"/>
      <c r="E13" s="147"/>
      <c r="F13" s="147"/>
      <c r="G13" s="147"/>
      <c r="H13" s="147"/>
      <c r="I13" s="147"/>
      <c r="J13" s="147"/>
      <c r="K13" s="147"/>
    </row>
    <row r="14" spans="1:11" ht="15.75">
      <c r="A14" s="146" t="s">
        <v>190</v>
      </c>
      <c r="B14" s="147"/>
      <c r="C14" s="147"/>
      <c r="D14" s="147"/>
      <c r="E14" s="147"/>
      <c r="F14" s="147"/>
      <c r="G14" s="147"/>
      <c r="H14" s="147"/>
      <c r="I14" s="147"/>
      <c r="J14" s="147"/>
      <c r="K14" s="147"/>
    </row>
    <row r="15" spans="1:11">
      <c r="A15" s="214" t="s">
        <v>191</v>
      </c>
      <c r="B15" s="214"/>
      <c r="C15" s="214"/>
      <c r="D15" s="214"/>
      <c r="E15" s="214"/>
      <c r="F15" s="214"/>
      <c r="G15" s="214"/>
      <c r="H15" s="214"/>
      <c r="I15" s="214"/>
      <c r="J15" s="214"/>
      <c r="K15" s="214"/>
    </row>
    <row r="16" spans="1:11" ht="19.5" customHeight="1">
      <c r="A16" s="214"/>
      <c r="B16" s="214"/>
      <c r="C16" s="214"/>
      <c r="D16" s="214"/>
      <c r="E16" s="214"/>
      <c r="F16" s="214"/>
      <c r="G16" s="214"/>
      <c r="H16" s="214"/>
      <c r="I16" s="214"/>
      <c r="J16" s="214"/>
      <c r="K16" s="214"/>
    </row>
    <row r="17" spans="1:11" ht="16.5" customHeight="1">
      <c r="A17" s="147"/>
      <c r="B17" s="147"/>
      <c r="C17" s="147"/>
      <c r="D17" s="147"/>
      <c r="E17" s="147"/>
      <c r="F17" s="147"/>
      <c r="G17" s="147"/>
      <c r="H17" s="147"/>
      <c r="I17" s="147"/>
      <c r="J17" s="147"/>
      <c r="K17" s="147"/>
    </row>
    <row r="18" spans="1:11" ht="15.75">
      <c r="A18" s="146" t="s">
        <v>192</v>
      </c>
      <c r="B18" s="146"/>
      <c r="C18" s="147"/>
      <c r="D18" s="147"/>
      <c r="E18" s="147"/>
      <c r="F18" s="147"/>
      <c r="G18" s="147"/>
      <c r="H18" s="147"/>
      <c r="I18" s="147"/>
      <c r="J18" s="147"/>
      <c r="K18" s="147"/>
    </row>
    <row r="19" spans="1:11">
      <c r="A19" s="216" t="s">
        <v>193</v>
      </c>
      <c r="B19" s="216"/>
      <c r="C19" s="216"/>
      <c r="D19" s="216"/>
      <c r="E19" s="216"/>
      <c r="F19" s="216"/>
      <c r="G19" s="216"/>
      <c r="H19" s="216"/>
      <c r="I19" s="216"/>
      <c r="J19" s="216"/>
      <c r="K19" s="216"/>
    </row>
    <row r="20" spans="1:11">
      <c r="A20" s="216"/>
      <c r="B20" s="216"/>
      <c r="C20" s="216"/>
      <c r="D20" s="216"/>
      <c r="E20" s="216"/>
      <c r="F20" s="216"/>
      <c r="G20" s="216"/>
      <c r="H20" s="216"/>
      <c r="I20" s="216"/>
      <c r="J20" s="216"/>
      <c r="K20" s="216"/>
    </row>
    <row r="21" spans="1:11">
      <c r="A21" s="216"/>
      <c r="B21" s="216"/>
      <c r="C21" s="216"/>
      <c r="D21" s="216"/>
      <c r="E21" s="216"/>
      <c r="F21" s="216"/>
      <c r="G21" s="216"/>
      <c r="H21" s="216"/>
      <c r="I21" s="216"/>
      <c r="J21" s="216"/>
      <c r="K21" s="216"/>
    </row>
    <row r="22" spans="1:11" ht="12.75" customHeight="1">
      <c r="A22" s="216"/>
      <c r="B22" s="216"/>
      <c r="C22" s="216"/>
      <c r="D22" s="216"/>
      <c r="E22" s="216"/>
      <c r="F22" s="216"/>
      <c r="G22" s="216"/>
      <c r="H22" s="216"/>
      <c r="I22" s="216"/>
      <c r="J22" s="216"/>
      <c r="K22" s="216"/>
    </row>
  </sheetData>
  <mergeCells count="5">
    <mergeCell ref="A2:K3"/>
    <mergeCell ref="A6:K8"/>
    <mergeCell ref="A11:K12"/>
    <mergeCell ref="A15:K16"/>
    <mergeCell ref="A19:K22"/>
  </mergeCells>
  <pageMargins left="0.70866141732283472" right="0.70866141732283472" top="0.74803149606299213" bottom="0.74803149606299213" header="0.31496062992125984" footer="0.31496062992125984"/>
  <pageSetup scale="99" orientation="landscape" r:id="rId1"/>
  <headerFooter>
    <oddFooter>&amp;L&amp;"Arial,Negrita"&amp;12 70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view="pageBreakPreview" zoomScale="60" zoomScaleNormal="100" workbookViewId="0">
      <selection activeCell="A9" sqref="A9:K9"/>
    </sheetView>
  </sheetViews>
  <sheetFormatPr baseColWidth="10" defaultRowHeight="12.75"/>
  <sheetData>
    <row r="1" spans="1:11" ht="15.75">
      <c r="A1" s="146" t="s">
        <v>194</v>
      </c>
      <c r="B1" s="147"/>
      <c r="C1" s="147"/>
      <c r="D1" s="147"/>
      <c r="E1" s="147"/>
      <c r="F1" s="147"/>
      <c r="G1" s="147"/>
      <c r="H1" s="147"/>
      <c r="I1" s="147"/>
      <c r="J1" s="147"/>
      <c r="K1" s="147"/>
    </row>
    <row r="2" spans="1:11">
      <c r="A2" s="216" t="s">
        <v>195</v>
      </c>
      <c r="B2" s="216"/>
      <c r="C2" s="216"/>
      <c r="D2" s="216"/>
      <c r="E2" s="216"/>
      <c r="F2" s="216"/>
      <c r="G2" s="216"/>
      <c r="H2" s="216"/>
      <c r="I2" s="216"/>
      <c r="J2" s="216"/>
      <c r="K2" s="216"/>
    </row>
    <row r="3" spans="1:11" ht="66" customHeight="1">
      <c r="A3" s="216"/>
      <c r="B3" s="216"/>
      <c r="C3" s="216"/>
      <c r="D3" s="216"/>
      <c r="E3" s="216"/>
      <c r="F3" s="216"/>
      <c r="G3" s="216"/>
      <c r="H3" s="216"/>
      <c r="I3" s="216"/>
      <c r="J3" s="216"/>
      <c r="K3" s="216"/>
    </row>
    <row r="4" spans="1:11" ht="15" hidden="1">
      <c r="A4" s="147"/>
      <c r="B4" s="147"/>
      <c r="C4" s="147"/>
      <c r="D4" s="147"/>
      <c r="E4" s="147"/>
      <c r="F4" s="147"/>
      <c r="G4" s="147"/>
      <c r="H4" s="147"/>
      <c r="I4" s="147"/>
      <c r="J4" s="147"/>
      <c r="K4" s="147"/>
    </row>
    <row r="5" spans="1:11" ht="15.75">
      <c r="A5" s="146" t="s">
        <v>196</v>
      </c>
      <c r="B5" s="147"/>
      <c r="C5" s="147"/>
      <c r="D5" s="147"/>
      <c r="E5" s="147"/>
      <c r="F5" s="147"/>
      <c r="G5" s="147"/>
      <c r="H5" s="147"/>
      <c r="I5" s="147"/>
      <c r="J5" s="147"/>
      <c r="K5" s="147"/>
    </row>
    <row r="6" spans="1:11">
      <c r="A6" s="216" t="s">
        <v>197</v>
      </c>
      <c r="B6" s="216"/>
      <c r="C6" s="216"/>
      <c r="D6" s="216"/>
      <c r="E6" s="216"/>
      <c r="F6" s="216"/>
      <c r="G6" s="216"/>
      <c r="H6" s="216"/>
      <c r="I6" s="216"/>
      <c r="J6" s="216"/>
      <c r="K6" s="216"/>
    </row>
    <row r="7" spans="1:11" ht="78.75" customHeight="1">
      <c r="A7" s="216"/>
      <c r="B7" s="216"/>
      <c r="C7" s="216"/>
      <c r="D7" s="216"/>
      <c r="E7" s="216"/>
      <c r="F7" s="216"/>
      <c r="G7" s="216"/>
      <c r="H7" s="216"/>
      <c r="I7" s="216"/>
      <c r="J7" s="216"/>
      <c r="K7" s="216"/>
    </row>
    <row r="8" spans="1:11" ht="15">
      <c r="A8" s="147"/>
      <c r="B8" s="147"/>
      <c r="C8" s="147"/>
      <c r="D8" s="147"/>
      <c r="E8" s="147"/>
      <c r="F8" s="147"/>
      <c r="G8" s="147"/>
      <c r="H8" s="147"/>
      <c r="I8" s="147"/>
      <c r="J8" s="147"/>
      <c r="K8" s="147"/>
    </row>
    <row r="9" spans="1:11" ht="19.5" customHeight="1">
      <c r="A9" s="223" t="s">
        <v>243</v>
      </c>
      <c r="B9" s="223"/>
      <c r="C9" s="223"/>
      <c r="D9" s="223"/>
      <c r="E9" s="223"/>
      <c r="F9" s="223"/>
      <c r="G9" s="223"/>
      <c r="H9" s="223"/>
      <c r="I9" s="223"/>
      <c r="J9" s="223"/>
      <c r="K9" s="223"/>
    </row>
    <row r="10" spans="1:11">
      <c r="A10" s="216" t="s">
        <v>198</v>
      </c>
      <c r="B10" s="216"/>
      <c r="C10" s="216"/>
      <c r="D10" s="216"/>
      <c r="E10" s="216"/>
      <c r="F10" s="216"/>
      <c r="G10" s="216"/>
      <c r="H10" s="216"/>
      <c r="I10" s="216"/>
      <c r="J10" s="216"/>
      <c r="K10" s="216"/>
    </row>
    <row r="11" spans="1:11">
      <c r="A11" s="216"/>
      <c r="B11" s="216"/>
      <c r="C11" s="216"/>
      <c r="D11" s="216"/>
      <c r="E11" s="216"/>
      <c r="F11" s="216"/>
      <c r="G11" s="216"/>
      <c r="H11" s="216"/>
      <c r="I11" s="216"/>
      <c r="J11" s="216"/>
      <c r="K11" s="216"/>
    </row>
    <row r="12" spans="1:11" ht="51" customHeight="1">
      <c r="A12" s="216"/>
      <c r="B12" s="216"/>
      <c r="C12" s="216"/>
      <c r="D12" s="216"/>
      <c r="E12" s="216"/>
      <c r="F12" s="216"/>
      <c r="G12" s="216"/>
      <c r="H12" s="216"/>
      <c r="I12" s="216"/>
      <c r="J12" s="216"/>
      <c r="K12" s="216"/>
    </row>
    <row r="13" spans="1:11" ht="15">
      <c r="A13" s="149"/>
      <c r="B13" s="149"/>
      <c r="C13" s="149"/>
      <c r="D13" s="149"/>
      <c r="E13" s="149"/>
      <c r="F13" s="149"/>
      <c r="G13" s="149"/>
      <c r="H13" s="149"/>
      <c r="I13" s="149"/>
      <c r="J13" s="149"/>
      <c r="K13" s="149"/>
    </row>
    <row r="14" spans="1:11" ht="15.75" customHeight="1">
      <c r="A14" s="146" t="s">
        <v>199</v>
      </c>
      <c r="B14" s="147"/>
      <c r="C14" s="147"/>
      <c r="D14" s="147"/>
      <c r="E14" s="147"/>
      <c r="F14" s="147"/>
      <c r="G14" s="147"/>
      <c r="H14" s="147"/>
      <c r="I14" s="147"/>
      <c r="J14" s="147"/>
      <c r="K14" s="147"/>
    </row>
    <row r="15" spans="1:11" ht="12.75" customHeight="1">
      <c r="A15" s="216" t="s">
        <v>200</v>
      </c>
      <c r="B15" s="216"/>
      <c r="C15" s="216"/>
      <c r="D15" s="216"/>
      <c r="E15" s="216"/>
      <c r="F15" s="216"/>
      <c r="G15" s="216"/>
      <c r="H15" s="216"/>
      <c r="I15" s="216"/>
      <c r="J15" s="216"/>
      <c r="K15" s="216"/>
    </row>
    <row r="16" spans="1:11" ht="115.5" customHeight="1">
      <c r="A16" s="216"/>
      <c r="B16" s="216"/>
      <c r="C16" s="216"/>
      <c r="D16" s="216"/>
      <c r="E16" s="216"/>
      <c r="F16" s="216"/>
      <c r="G16" s="216"/>
      <c r="H16" s="216"/>
      <c r="I16" s="216"/>
      <c r="J16" s="216"/>
      <c r="K16" s="216"/>
    </row>
    <row r="17" spans="1:11" ht="42" customHeight="1">
      <c r="A17" s="176"/>
      <c r="B17" s="176"/>
      <c r="C17" s="176"/>
      <c r="D17" s="176"/>
      <c r="E17" s="176"/>
      <c r="F17" s="176"/>
      <c r="G17" s="176"/>
      <c r="H17" s="176"/>
      <c r="I17" s="176"/>
      <c r="J17" s="176"/>
      <c r="K17" s="176"/>
    </row>
  </sheetData>
  <mergeCells count="5">
    <mergeCell ref="A2:K3"/>
    <mergeCell ref="A6:K7"/>
    <mergeCell ref="A10:K12"/>
    <mergeCell ref="A9:K9"/>
    <mergeCell ref="A15:K16"/>
  </mergeCells>
  <pageMargins left="0.70866141732283472" right="0.70866141732283472" top="0.74803149606299213" bottom="0.74803149606299213" header="0.31496062992125984" footer="0.31496062992125984"/>
  <pageSetup scale="99" orientation="landscape" r:id="rId1"/>
  <headerFooter>
    <oddFooter>&amp;R&amp;"Gotham Medium,Normal"&amp;13 71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60" zoomScaleNormal="100" workbookViewId="0"/>
  </sheetViews>
  <sheetFormatPr baseColWidth="10" defaultRowHeight="12.75"/>
  <sheetData>
    <row r="1" spans="1:11" ht="15.75">
      <c r="A1" s="146" t="s">
        <v>201</v>
      </c>
      <c r="B1" s="147"/>
      <c r="C1" s="147"/>
      <c r="D1" s="147"/>
      <c r="E1" s="147"/>
      <c r="F1" s="147"/>
      <c r="G1" s="147"/>
      <c r="H1" s="147"/>
      <c r="I1" s="147"/>
      <c r="J1" s="147"/>
      <c r="K1" s="147"/>
    </row>
    <row r="2" spans="1:11">
      <c r="A2" s="216" t="s">
        <v>202</v>
      </c>
      <c r="B2" s="216"/>
      <c r="C2" s="216"/>
      <c r="D2" s="216"/>
      <c r="E2" s="216"/>
      <c r="F2" s="216"/>
      <c r="G2" s="216"/>
      <c r="H2" s="216"/>
      <c r="I2" s="216"/>
      <c r="J2" s="216"/>
      <c r="K2" s="216"/>
    </row>
    <row r="3" spans="1:11">
      <c r="A3" s="216"/>
      <c r="B3" s="216"/>
      <c r="C3" s="216"/>
      <c r="D3" s="216"/>
      <c r="E3" s="216"/>
      <c r="F3" s="216"/>
      <c r="G3" s="216"/>
      <c r="H3" s="216"/>
      <c r="I3" s="216"/>
      <c r="J3" s="216"/>
      <c r="K3" s="216"/>
    </row>
    <row r="4" spans="1:11" ht="99" customHeight="1">
      <c r="A4" s="216"/>
      <c r="B4" s="216"/>
      <c r="C4" s="216"/>
      <c r="D4" s="216"/>
      <c r="E4" s="216"/>
      <c r="F4" s="216"/>
      <c r="G4" s="216"/>
      <c r="H4" s="216"/>
      <c r="I4" s="216"/>
      <c r="J4" s="216"/>
      <c r="K4" s="216"/>
    </row>
    <row r="5" spans="1:11" ht="15.75">
      <c r="A5" s="146" t="s">
        <v>203</v>
      </c>
      <c r="B5" s="147"/>
      <c r="C5" s="147"/>
      <c r="D5" s="147"/>
      <c r="E5" s="147"/>
      <c r="F5" s="147"/>
      <c r="G5" s="147"/>
      <c r="H5" s="147"/>
      <c r="I5" s="147"/>
      <c r="J5" s="147"/>
      <c r="K5" s="147"/>
    </row>
    <row r="6" spans="1:11">
      <c r="A6" s="214" t="s">
        <v>204</v>
      </c>
      <c r="B6" s="214"/>
      <c r="C6" s="214"/>
      <c r="D6" s="214"/>
      <c r="E6" s="214"/>
      <c r="F6" s="214"/>
      <c r="G6" s="214"/>
      <c r="H6" s="214"/>
      <c r="I6" s="214"/>
      <c r="J6" s="214"/>
      <c r="K6" s="214"/>
    </row>
    <row r="7" spans="1:11">
      <c r="A7" s="214"/>
      <c r="B7" s="214"/>
      <c r="C7" s="214"/>
      <c r="D7" s="214"/>
      <c r="E7" s="214"/>
      <c r="F7" s="214"/>
      <c r="G7" s="214"/>
      <c r="H7" s="214"/>
      <c r="I7" s="214"/>
      <c r="J7" s="214"/>
      <c r="K7" s="214"/>
    </row>
    <row r="8" spans="1:11" ht="15.75" customHeight="1">
      <c r="A8" s="214"/>
      <c r="B8" s="214"/>
      <c r="C8" s="214"/>
      <c r="D8" s="214"/>
      <c r="E8" s="214"/>
      <c r="F8" s="214"/>
      <c r="G8" s="214"/>
      <c r="H8" s="214"/>
      <c r="I8" s="214"/>
      <c r="J8" s="214"/>
      <c r="K8" s="214"/>
    </row>
  </sheetData>
  <mergeCells count="2">
    <mergeCell ref="A2:K4"/>
    <mergeCell ref="A6:K8"/>
  </mergeCells>
  <pageMargins left="0.70866141732283472" right="0.70866141732283472" top="0.74803149606299213" bottom="0.74803149606299213" header="0.31496062992125984" footer="0.31496062992125984"/>
  <pageSetup scale="99" orientation="landscape" r:id="rId1"/>
  <headerFooter>
    <oddFooter>&amp;L&amp;"Gotham Medium,Normal"&amp;13 72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6:K39"/>
  <sheetViews>
    <sheetView view="pageLayout" topLeftCell="A11" zoomScaleNormal="100" workbookViewId="0">
      <selection activeCell="H24" sqref="H24"/>
    </sheetView>
  </sheetViews>
  <sheetFormatPr baseColWidth="10" defaultRowHeight="12.75"/>
  <sheetData>
    <row r="36" spans="1:11" ht="12.75" customHeight="1">
      <c r="A36" s="224" t="s">
        <v>234</v>
      </c>
      <c r="B36" s="224"/>
      <c r="C36" s="224"/>
      <c r="D36" s="224"/>
      <c r="E36" s="224"/>
      <c r="F36" s="224"/>
      <c r="G36" s="224"/>
      <c r="H36" s="224"/>
      <c r="I36" s="192"/>
      <c r="J36" s="192"/>
      <c r="K36" s="192"/>
    </row>
    <row r="37" spans="1:11">
      <c r="A37" s="224"/>
      <c r="B37" s="224"/>
      <c r="C37" s="224"/>
      <c r="D37" s="224"/>
      <c r="E37" s="224"/>
      <c r="F37" s="224"/>
      <c r="G37" s="224"/>
      <c r="H37" s="224"/>
      <c r="I37" s="192"/>
      <c r="J37" s="192"/>
      <c r="K37" s="192"/>
    </row>
    <row r="38" spans="1:11">
      <c r="A38" s="192"/>
      <c r="B38" s="192"/>
      <c r="C38" s="192"/>
      <c r="D38" s="192"/>
      <c r="E38" s="192"/>
      <c r="F38" s="192"/>
      <c r="G38" s="192"/>
      <c r="H38" s="192"/>
      <c r="I38" s="192"/>
      <c r="J38" s="192"/>
      <c r="K38" s="192"/>
    </row>
    <row r="39" spans="1:11">
      <c r="A39" s="192"/>
      <c r="B39" s="192"/>
      <c r="C39" s="192"/>
      <c r="D39" s="192"/>
      <c r="E39" s="192"/>
      <c r="F39" s="192"/>
      <c r="G39" s="192"/>
      <c r="H39" s="192"/>
      <c r="I39" s="192"/>
      <c r="J39" s="192"/>
      <c r="K39" s="192"/>
    </row>
  </sheetData>
  <mergeCells count="4">
    <mergeCell ref="A36:H37"/>
    <mergeCell ref="I36:K37"/>
    <mergeCell ref="A38:H39"/>
    <mergeCell ref="I38:K39"/>
  </mergeCells>
  <pageMargins left="0.7" right="0.7" top="0.75" bottom="0.75" header="0.3" footer="0.3"/>
  <pageSetup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view="pageBreakPreview" zoomScale="60" zoomScaleNormal="100" workbookViewId="0">
      <selection activeCell="J43" sqref="J43"/>
    </sheetView>
  </sheetViews>
  <sheetFormatPr baseColWidth="10" defaultRowHeight="12.75"/>
  <cols>
    <col min="1" max="1" width="12.28515625" bestFit="1" customWidth="1"/>
  </cols>
  <sheetData>
    <row r="1" spans="1:5" ht="18">
      <c r="A1" s="107" t="s">
        <v>205</v>
      </c>
      <c r="B1" s="107"/>
      <c r="C1" s="107"/>
      <c r="D1" s="107"/>
      <c r="E1" s="107"/>
    </row>
    <row r="2" spans="1:5" ht="18">
      <c r="A2" s="107"/>
      <c r="B2" s="107"/>
      <c r="C2" s="107"/>
      <c r="D2" s="107"/>
      <c r="E2" s="107"/>
    </row>
    <row r="3" spans="1:5" ht="18">
      <c r="A3" s="177" t="s">
        <v>206</v>
      </c>
      <c r="B3" s="107"/>
      <c r="C3" s="107"/>
      <c r="D3" s="107"/>
      <c r="E3" s="107"/>
    </row>
    <row r="4" spans="1:5" ht="18">
      <c r="A4" s="107"/>
      <c r="B4" s="107"/>
      <c r="C4" s="107"/>
      <c r="D4" s="107"/>
      <c r="E4" s="107"/>
    </row>
    <row r="5" spans="1:5" ht="18">
      <c r="A5" s="107" t="s">
        <v>207</v>
      </c>
      <c r="B5" s="107"/>
      <c r="C5" s="107"/>
      <c r="D5" s="107"/>
      <c r="E5" s="107"/>
    </row>
  </sheetData>
  <pageMargins left="0.7" right="0.7" top="0.75" bottom="0.75" header="0.3" footer="0.3"/>
  <pageSetup orientation="landscape" r:id="rId1"/>
  <headerFooter>
    <oddFooter>&amp;R&amp;"Gotham Medium,Normal"&amp;13 75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4"/>
  <sheetViews>
    <sheetView view="pageBreakPreview" zoomScale="75" zoomScaleNormal="100" zoomScaleSheetLayoutView="75" workbookViewId="0">
      <selection sqref="A1:H2"/>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398.25" customHeight="1">
      <c r="A1" s="192" t="s">
        <v>214</v>
      </c>
      <c r="B1" s="193"/>
      <c r="C1" s="193"/>
      <c r="D1" s="193"/>
      <c r="E1" s="193"/>
      <c r="F1" s="193"/>
      <c r="G1" s="193"/>
      <c r="H1" s="193"/>
      <c r="I1" s="48"/>
      <c r="J1" s="144"/>
      <c r="K1" s="48"/>
      <c r="L1" s="145"/>
    </row>
    <row r="2" spans="1:12" s="4" customFormat="1" ht="55.5" customHeight="1">
      <c r="A2" s="193"/>
      <c r="B2" s="193"/>
      <c r="C2" s="193"/>
      <c r="D2" s="193"/>
      <c r="E2" s="193"/>
      <c r="F2" s="193"/>
      <c r="G2" s="193"/>
      <c r="H2" s="193"/>
      <c r="I2" s="16"/>
    </row>
    <row r="3" spans="1:12" ht="7.5" customHeight="1">
      <c r="A3" s="5"/>
      <c r="B3" s="6"/>
      <c r="C3" s="6"/>
      <c r="D3" s="6"/>
      <c r="E3" s="6"/>
      <c r="F3" s="6"/>
      <c r="G3" s="6"/>
      <c r="H3" s="6"/>
      <c r="I3" s="5"/>
    </row>
    <row r="4" spans="1:12" ht="23.25" customHeight="1">
      <c r="A4" s="18"/>
      <c r="B4" s="28"/>
      <c r="C4" s="28"/>
      <c r="D4" s="28"/>
      <c r="E4" s="28"/>
      <c r="F4" s="35"/>
      <c r="G4" s="35"/>
      <c r="H4" s="35"/>
      <c r="I4" s="35"/>
      <c r="J4" s="35"/>
      <c r="K4" s="35"/>
      <c r="L4" s="35"/>
    </row>
    <row r="5" spans="1:12" ht="6" customHeight="1">
      <c r="A5" s="17"/>
      <c r="B5" s="36"/>
      <c r="C5" s="36"/>
      <c r="D5" s="36"/>
      <c r="E5" s="36"/>
      <c r="F5" s="36"/>
      <c r="G5" s="36"/>
      <c r="H5" s="36"/>
      <c r="I5" s="36"/>
      <c r="J5" s="37"/>
      <c r="K5" s="37"/>
      <c r="L5" s="37"/>
    </row>
    <row r="6" spans="1:12" ht="6" customHeight="1">
      <c r="A6" s="17"/>
      <c r="B6" s="29"/>
      <c r="C6" s="29"/>
      <c r="D6" s="29"/>
      <c r="E6" s="29"/>
      <c r="F6" s="36"/>
      <c r="G6" s="36"/>
      <c r="H6" s="36"/>
      <c r="I6" s="36"/>
      <c r="J6" s="37"/>
      <c r="K6" s="37"/>
      <c r="L6" s="37"/>
    </row>
    <row r="7" spans="1:12" s="8" customFormat="1" ht="12" customHeight="1">
      <c r="A7" s="7"/>
      <c r="B7" s="30"/>
      <c r="C7" s="30"/>
      <c r="D7" s="30"/>
      <c r="E7" s="30"/>
      <c r="F7" s="31"/>
      <c r="G7" s="31"/>
      <c r="H7" s="31"/>
      <c r="I7" s="31"/>
      <c r="J7" s="31"/>
      <c r="K7" s="31"/>
      <c r="L7" s="31"/>
    </row>
    <row r="8" spans="1:12" s="8" customFormat="1" ht="6" customHeight="1">
      <c r="A8" s="7"/>
      <c r="B8" s="30"/>
      <c r="C8" s="30"/>
      <c r="D8" s="30"/>
      <c r="E8" s="30"/>
      <c r="F8" s="31"/>
      <c r="G8" s="31"/>
      <c r="H8" s="31"/>
      <c r="I8" s="31"/>
      <c r="J8" s="38"/>
      <c r="K8" s="38"/>
      <c r="L8" s="38"/>
    </row>
    <row r="9" spans="1:12" s="8" customFormat="1" ht="6" customHeight="1">
      <c r="A9" s="7"/>
      <c r="B9" s="30"/>
      <c r="C9" s="30"/>
      <c r="D9" s="30"/>
      <c r="E9" s="30"/>
      <c r="F9" s="31"/>
      <c r="G9" s="31"/>
      <c r="H9" s="31"/>
      <c r="I9" s="31"/>
      <c r="J9" s="38"/>
      <c r="K9" s="38"/>
      <c r="L9" s="38"/>
    </row>
    <row r="10" spans="1:12" s="8" customFormat="1" ht="12" customHeight="1">
      <c r="A10" s="21"/>
      <c r="B10" s="29"/>
      <c r="C10" s="29"/>
      <c r="D10" s="29"/>
      <c r="E10" s="29"/>
      <c r="F10" s="36"/>
      <c r="G10" s="36"/>
      <c r="H10" s="36"/>
      <c r="I10" s="36"/>
      <c r="J10" s="38"/>
      <c r="K10" s="38"/>
      <c r="L10" s="38"/>
    </row>
    <row r="11" spans="1:12" s="8" customFormat="1" ht="6" customHeight="1">
      <c r="A11" s="21"/>
      <c r="B11" s="29"/>
      <c r="C11" s="29"/>
      <c r="D11" s="29"/>
      <c r="E11" s="29"/>
      <c r="F11" s="36"/>
      <c r="G11" s="36"/>
      <c r="H11" s="36"/>
      <c r="I11" s="31"/>
      <c r="J11" s="38"/>
      <c r="K11" s="38"/>
      <c r="L11" s="38"/>
    </row>
    <row r="12" spans="1:12" s="8" customFormat="1" ht="6" customHeight="1">
      <c r="A12" s="21"/>
      <c r="B12" s="29"/>
      <c r="C12" s="29"/>
      <c r="D12" s="29"/>
      <c r="E12" s="29"/>
      <c r="F12" s="36"/>
      <c r="G12" s="36"/>
      <c r="H12" s="36"/>
      <c r="I12" s="31"/>
      <c r="J12" s="38"/>
      <c r="K12" s="38"/>
      <c r="L12" s="38"/>
    </row>
    <row r="13" spans="1:12" s="9" customFormat="1" ht="12" customHeight="1">
      <c r="A13" s="21"/>
      <c r="B13" s="29"/>
      <c r="C13" s="29"/>
      <c r="D13" s="29"/>
      <c r="E13" s="29"/>
      <c r="F13" s="29"/>
      <c r="G13" s="29"/>
      <c r="H13" s="29"/>
      <c r="I13" s="29"/>
      <c r="J13" s="29"/>
      <c r="K13" s="29"/>
      <c r="L13" s="29"/>
    </row>
    <row r="14" spans="1:12" s="9" customFormat="1" ht="3" customHeight="1">
      <c r="A14" s="21"/>
      <c r="B14" s="29"/>
      <c r="C14" s="29"/>
      <c r="D14" s="29"/>
      <c r="E14" s="29"/>
      <c r="F14" s="36"/>
      <c r="G14" s="36"/>
      <c r="H14" s="36"/>
      <c r="I14" s="36"/>
      <c r="J14" s="39"/>
      <c r="K14" s="39"/>
      <c r="L14" s="39"/>
    </row>
    <row r="15" spans="1:12" s="9" customFormat="1" ht="12" customHeight="1">
      <c r="A15" s="21"/>
      <c r="B15" s="29"/>
      <c r="C15" s="29"/>
      <c r="D15" s="29"/>
      <c r="E15" s="29"/>
      <c r="F15" s="36"/>
      <c r="G15" s="36"/>
      <c r="H15" s="36"/>
      <c r="I15" s="36"/>
      <c r="J15" s="39"/>
      <c r="K15" s="39"/>
      <c r="L15" s="39"/>
    </row>
    <row r="16" spans="1:12" s="8" customFormat="1" ht="3" customHeight="1">
      <c r="A16" s="10"/>
      <c r="B16" s="29"/>
      <c r="C16" s="29"/>
      <c r="D16" s="29"/>
      <c r="E16" s="29"/>
      <c r="F16" s="36"/>
      <c r="G16" s="36"/>
      <c r="H16" s="36"/>
      <c r="I16" s="36"/>
      <c r="J16" s="38"/>
      <c r="K16" s="38"/>
      <c r="L16" s="38"/>
    </row>
    <row r="17" spans="1:12" s="8" customFormat="1" ht="12" customHeight="1">
      <c r="A17" s="10"/>
      <c r="B17" s="29"/>
      <c r="C17" s="29"/>
      <c r="D17" s="29"/>
      <c r="E17" s="29"/>
      <c r="F17" s="36"/>
      <c r="G17" s="36"/>
      <c r="H17" s="36"/>
      <c r="I17" s="36"/>
      <c r="J17" s="38"/>
      <c r="K17" s="38"/>
      <c r="L17" s="38"/>
    </row>
    <row r="18" spans="1:12" s="8" customFormat="1" ht="3" customHeight="1">
      <c r="A18" s="10"/>
      <c r="B18" s="29"/>
      <c r="C18" s="29"/>
      <c r="D18" s="29"/>
      <c r="E18" s="29"/>
      <c r="F18" s="36"/>
      <c r="G18" s="36"/>
      <c r="H18" s="36"/>
      <c r="I18" s="36"/>
      <c r="J18" s="38"/>
      <c r="K18" s="38"/>
      <c r="L18" s="38"/>
    </row>
    <row r="19" spans="1:12" s="8" customFormat="1" ht="12" customHeight="1">
      <c r="A19" s="10"/>
      <c r="B19" s="29"/>
      <c r="C19" s="29"/>
      <c r="D19" s="29"/>
      <c r="E19" s="29"/>
      <c r="F19" s="36"/>
      <c r="G19" s="36"/>
      <c r="H19" s="36"/>
      <c r="I19" s="36"/>
      <c r="J19" s="38"/>
      <c r="K19" s="38"/>
      <c r="L19" s="38"/>
    </row>
    <row r="20" spans="1:12" s="8" customFormat="1" ht="3" customHeight="1">
      <c r="A20" s="10"/>
      <c r="B20" s="29"/>
      <c r="C20" s="29"/>
      <c r="D20" s="29"/>
      <c r="E20" s="29"/>
      <c r="F20" s="36"/>
      <c r="G20" s="36"/>
      <c r="H20" s="36"/>
      <c r="I20" s="36"/>
      <c r="J20" s="38"/>
      <c r="K20" s="38"/>
      <c r="L20" s="38"/>
    </row>
    <row r="21" spans="1:12" s="8" customFormat="1" ht="12" customHeight="1">
      <c r="A21" s="10"/>
      <c r="B21" s="29"/>
      <c r="C21" s="29"/>
      <c r="D21" s="29"/>
      <c r="E21" s="29"/>
      <c r="F21" s="36"/>
      <c r="G21" s="36"/>
      <c r="H21" s="36"/>
      <c r="I21" s="36"/>
      <c r="J21" s="38"/>
      <c r="K21" s="38"/>
      <c r="L21" s="38"/>
    </row>
    <row r="22" spans="1:12" s="8" customFormat="1" ht="6" customHeight="1">
      <c r="A22" s="10"/>
      <c r="B22" s="29"/>
      <c r="C22" s="29"/>
      <c r="D22" s="29"/>
      <c r="E22" s="29"/>
      <c r="F22" s="36"/>
      <c r="G22" s="36"/>
      <c r="H22" s="36"/>
      <c r="I22" s="31"/>
      <c r="J22" s="38"/>
      <c r="K22" s="38"/>
      <c r="L22" s="38"/>
    </row>
    <row r="23" spans="1:12" s="8" customFormat="1" ht="6" customHeight="1">
      <c r="A23" s="10"/>
      <c r="B23" s="29"/>
      <c r="C23" s="29"/>
      <c r="D23" s="29"/>
      <c r="E23" s="29"/>
      <c r="F23" s="36"/>
      <c r="G23" s="36"/>
      <c r="H23" s="36"/>
      <c r="I23" s="31"/>
      <c r="J23" s="38"/>
      <c r="K23" s="38"/>
      <c r="L23" s="38"/>
    </row>
    <row r="24" spans="1:12" s="8" customFormat="1" ht="12" customHeight="1">
      <c r="A24" s="10"/>
      <c r="B24" s="29"/>
      <c r="C24" s="29"/>
      <c r="D24" s="29"/>
      <c r="E24" s="29"/>
      <c r="F24" s="29"/>
      <c r="G24" s="29"/>
      <c r="H24" s="29"/>
      <c r="I24" s="29"/>
      <c r="J24" s="29"/>
      <c r="K24" s="29"/>
      <c r="L24" s="29"/>
    </row>
    <row r="25" spans="1:12" s="8" customFormat="1" ht="3" customHeight="1">
      <c r="A25" s="10"/>
      <c r="B25" s="29"/>
      <c r="C25" s="29"/>
      <c r="D25" s="29"/>
      <c r="E25" s="29"/>
      <c r="F25" s="36"/>
      <c r="G25" s="36"/>
      <c r="H25" s="36"/>
      <c r="I25" s="36"/>
      <c r="J25" s="38"/>
      <c r="K25" s="38"/>
      <c r="L25" s="38"/>
    </row>
    <row r="26" spans="1:12" s="8" customFormat="1" ht="12" customHeight="1">
      <c r="A26" s="10"/>
      <c r="B26" s="29"/>
      <c r="C26" s="29"/>
      <c r="D26" s="29"/>
      <c r="E26" s="29"/>
      <c r="F26" s="36"/>
      <c r="G26" s="36"/>
      <c r="H26" s="36"/>
      <c r="I26" s="36"/>
      <c r="J26" s="38"/>
      <c r="K26" s="38"/>
      <c r="L26" s="38"/>
    </row>
    <row r="27" spans="1:12" s="8" customFormat="1" ht="3" customHeight="1">
      <c r="A27" s="10"/>
      <c r="B27" s="29"/>
      <c r="C27" s="29"/>
      <c r="D27" s="29"/>
      <c r="E27" s="29"/>
      <c r="F27" s="36"/>
      <c r="G27" s="36"/>
      <c r="H27" s="36"/>
      <c r="I27" s="36"/>
      <c r="J27" s="38"/>
      <c r="K27" s="38"/>
      <c r="L27" s="38"/>
    </row>
    <row r="28" spans="1:12" s="8" customFormat="1" ht="12" customHeight="1">
      <c r="A28" s="10"/>
      <c r="B28" s="29"/>
      <c r="C28" s="29"/>
      <c r="D28" s="29"/>
      <c r="E28" s="29"/>
      <c r="F28" s="36"/>
      <c r="G28" s="36"/>
      <c r="H28" s="36"/>
      <c r="I28" s="36"/>
      <c r="J28" s="38"/>
      <c r="K28" s="38"/>
      <c r="L28" s="38"/>
    </row>
    <row r="29" spans="1:12" s="8" customFormat="1" ht="3" customHeight="1">
      <c r="A29" s="10"/>
      <c r="B29" s="29"/>
      <c r="C29" s="29"/>
      <c r="D29" s="29"/>
      <c r="E29" s="29"/>
      <c r="F29" s="36"/>
      <c r="G29" s="36"/>
      <c r="H29" s="36"/>
      <c r="I29" s="36"/>
      <c r="J29" s="38"/>
      <c r="K29" s="38"/>
      <c r="L29" s="38"/>
    </row>
    <row r="30" spans="1:12" s="8" customFormat="1" ht="12" customHeight="1">
      <c r="A30" s="10"/>
      <c r="B30" s="29"/>
      <c r="C30" s="29"/>
      <c r="D30" s="29"/>
      <c r="E30" s="29"/>
      <c r="F30" s="36"/>
      <c r="G30" s="36"/>
      <c r="H30" s="36"/>
      <c r="I30" s="36"/>
      <c r="J30" s="38"/>
      <c r="K30" s="38"/>
      <c r="L30" s="38"/>
    </row>
    <row r="31" spans="1:12" s="8" customFormat="1" ht="3" customHeight="1">
      <c r="A31" s="10"/>
      <c r="B31" s="29"/>
      <c r="C31" s="29"/>
      <c r="D31" s="29"/>
      <c r="E31" s="29"/>
      <c r="F31" s="36"/>
      <c r="G31" s="36"/>
      <c r="H31" s="36"/>
      <c r="I31" s="36"/>
      <c r="J31" s="38"/>
      <c r="K31" s="38"/>
      <c r="L31" s="38"/>
    </row>
    <row r="32" spans="1:12" s="8" customFormat="1" ht="12" customHeight="1">
      <c r="A32" s="10"/>
      <c r="B32" s="29"/>
      <c r="C32" s="29"/>
      <c r="D32" s="29"/>
      <c r="E32" s="29"/>
      <c r="F32" s="36"/>
      <c r="G32" s="36"/>
      <c r="H32" s="36"/>
      <c r="I32" s="36"/>
      <c r="J32" s="38"/>
      <c r="K32" s="38"/>
      <c r="L32" s="38"/>
    </row>
    <row r="33" spans="1:12" s="8" customFormat="1" ht="12" customHeight="1">
      <c r="A33" s="10"/>
      <c r="B33" s="26"/>
      <c r="C33" s="26"/>
      <c r="D33" s="26"/>
      <c r="E33" s="26"/>
      <c r="F33" s="24"/>
      <c r="G33" s="24"/>
      <c r="H33" s="24"/>
      <c r="I33" s="25"/>
      <c r="J33" s="34"/>
      <c r="K33" s="34"/>
      <c r="L33" s="34"/>
    </row>
    <row r="34" spans="1:12" s="8" customFormat="1" ht="12" customHeight="1">
      <c r="A34" s="10"/>
      <c r="B34" s="43"/>
      <c r="C34" s="43"/>
      <c r="D34" s="43"/>
      <c r="E34" s="43"/>
      <c r="F34" s="44"/>
      <c r="G34" s="44"/>
      <c r="H34" s="45"/>
      <c r="I34" s="44"/>
      <c r="J34" s="44"/>
      <c r="K34" s="44"/>
      <c r="L34" s="44"/>
    </row>
    <row r="35" spans="1:12" s="8" customFormat="1" ht="6" customHeight="1">
      <c r="A35" s="10"/>
      <c r="B35" s="27"/>
      <c r="C35" s="27"/>
      <c r="D35" s="27"/>
      <c r="E35" s="27"/>
      <c r="F35" s="25"/>
      <c r="G35" s="25"/>
      <c r="H35" s="25"/>
      <c r="I35" s="25"/>
      <c r="J35" s="34"/>
      <c r="K35" s="34"/>
      <c r="L35" s="34"/>
    </row>
    <row r="36" spans="1:12" s="8" customFormat="1" ht="6" customHeight="1">
      <c r="A36" s="10"/>
      <c r="B36" s="26"/>
      <c r="C36" s="26"/>
      <c r="D36" s="26"/>
      <c r="E36" s="26"/>
      <c r="F36" s="24"/>
      <c r="G36" s="24"/>
      <c r="H36" s="24"/>
      <c r="I36" s="25"/>
      <c r="J36" s="34"/>
      <c r="K36" s="34"/>
      <c r="L36" s="34"/>
    </row>
    <row r="37" spans="1:12" s="8" customFormat="1" ht="21" customHeight="1">
      <c r="A37" s="11"/>
      <c r="B37" s="40"/>
      <c r="C37" s="40"/>
      <c r="D37" s="40"/>
      <c r="E37" s="40"/>
      <c r="F37" s="41"/>
      <c r="G37" s="41"/>
      <c r="H37" s="41"/>
      <c r="I37" s="41"/>
      <c r="J37" s="42"/>
      <c r="K37" s="42"/>
      <c r="L37" s="42"/>
    </row>
    <row r="38" spans="1:12" s="8" customFormat="1" ht="7.5" customHeight="1">
      <c r="A38" s="11"/>
      <c r="B38" s="27"/>
      <c r="C38" s="27"/>
      <c r="D38" s="27"/>
      <c r="E38" s="27"/>
      <c r="F38" s="27"/>
      <c r="G38" s="25"/>
      <c r="H38" s="25"/>
      <c r="I38" s="25"/>
      <c r="J38" s="25"/>
      <c r="K38" s="34"/>
      <c r="L38" s="34"/>
    </row>
    <row r="39" spans="1:12" ht="7.5" customHeight="1">
      <c r="A39" s="12"/>
      <c r="G39" s="50"/>
      <c r="H39" s="50"/>
      <c r="I39" s="50"/>
      <c r="J39" s="50"/>
      <c r="K39" s="50"/>
      <c r="L39" s="50"/>
    </row>
    <row r="40" spans="1:12" ht="3.95" customHeight="1">
      <c r="A40" s="12"/>
    </row>
    <row r="41" spans="1:12">
      <c r="A41" s="5"/>
      <c r="B41" s="14"/>
      <c r="C41" s="14"/>
      <c r="D41" s="14"/>
      <c r="E41" s="14"/>
      <c r="F41" s="14"/>
      <c r="G41" s="5"/>
      <c r="H41" s="5"/>
      <c r="I41" s="5"/>
    </row>
    <row r="42" spans="1:12" ht="14.25">
      <c r="A42" s="46"/>
      <c r="B42" s="14"/>
      <c r="C42" s="14"/>
      <c r="D42" s="14"/>
      <c r="E42" s="14"/>
      <c r="F42" s="14"/>
    </row>
    <row r="43" spans="1:12">
      <c r="A43" s="19"/>
      <c r="B43" s="14"/>
      <c r="C43" s="14"/>
      <c r="D43" s="14"/>
      <c r="E43" s="14"/>
      <c r="F43" s="14"/>
      <c r="G43" s="14"/>
      <c r="H43" s="14"/>
    </row>
    <row r="44" spans="1:12">
      <c r="A44" s="20"/>
      <c r="B44" s="14"/>
      <c r="C44" s="14"/>
      <c r="D44" s="14"/>
      <c r="E44" s="14"/>
      <c r="F44" s="14"/>
      <c r="G44" s="14"/>
      <c r="H44" s="14"/>
    </row>
  </sheetData>
  <mergeCells count="1">
    <mergeCell ref="A1:H2"/>
  </mergeCells>
  <phoneticPr fontId="0" type="noConversion"/>
  <printOptions verticalCentered="1"/>
  <pageMargins left="0.78740157480314965" right="0.59055118110236227" top="0.59055118110236227" bottom="0" header="0" footer="0.39370078740157483"/>
  <pageSetup scale="97" orientation="landscape" r:id="rId1"/>
  <headerFooter alignWithMargins="0"/>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5"/>
  <sheetViews>
    <sheetView view="pageBreakPreview" zoomScale="75" zoomScaleNormal="100" zoomScaleSheetLayoutView="75" workbookViewId="0">
      <selection sqref="A1:H2"/>
    </sheetView>
  </sheetViews>
  <sheetFormatPr baseColWidth="10" defaultRowHeight="12.75"/>
  <cols>
    <col min="1" max="1" width="42.140625" style="2" customWidth="1"/>
    <col min="2" max="2" width="12.28515625" style="2" bestFit="1" customWidth="1"/>
    <col min="3" max="3" width="12.42578125" style="2" bestFit="1" customWidth="1"/>
    <col min="4" max="4" width="12" style="2" bestFit="1" customWidth="1"/>
    <col min="5" max="5" width="12.140625" style="2" bestFit="1" customWidth="1"/>
    <col min="6" max="10" width="12.42578125" style="2" bestFit="1" customWidth="1"/>
    <col min="11" max="11" width="12.5703125" style="2" customWidth="1"/>
    <col min="12" max="12" width="12.28515625" style="2" bestFit="1" customWidth="1"/>
    <col min="13" max="16384" width="11.42578125" style="2"/>
  </cols>
  <sheetData>
    <row r="1" spans="1:12" ht="409.6" customHeight="1">
      <c r="A1" s="192" t="s">
        <v>138</v>
      </c>
      <c r="B1" s="192"/>
      <c r="C1" s="192"/>
      <c r="D1" s="192"/>
      <c r="E1" s="192"/>
      <c r="F1" s="192"/>
      <c r="G1" s="192"/>
      <c r="H1" s="192"/>
      <c r="I1" s="48"/>
      <c r="J1" s="48"/>
      <c r="K1" s="48"/>
    </row>
    <row r="2" spans="1:12" s="4" customFormat="1" ht="39.75" customHeight="1">
      <c r="A2" s="192"/>
      <c r="B2" s="192"/>
      <c r="C2" s="192"/>
      <c r="D2" s="192"/>
      <c r="E2" s="192"/>
      <c r="F2" s="192"/>
      <c r="G2" s="192"/>
      <c r="H2" s="192"/>
      <c r="I2" s="49"/>
      <c r="J2" s="33"/>
      <c r="K2" s="49"/>
      <c r="L2" s="49"/>
    </row>
    <row r="3" spans="1:12" s="4" customFormat="1" ht="7.5" customHeight="1">
      <c r="A3" s="15"/>
      <c r="I3" s="16"/>
    </row>
    <row r="4" spans="1:12" ht="7.5" customHeight="1">
      <c r="A4" s="5"/>
      <c r="B4" s="6"/>
      <c r="C4" s="6"/>
      <c r="D4" s="6"/>
      <c r="E4" s="6"/>
      <c r="F4" s="6"/>
      <c r="G4" s="6"/>
      <c r="H4" s="6"/>
      <c r="I4" s="5"/>
    </row>
    <row r="5" spans="1:12" ht="23.25" customHeight="1">
      <c r="A5" s="18"/>
      <c r="B5" s="28"/>
      <c r="C5" s="28"/>
      <c r="D5" s="28"/>
      <c r="E5" s="28"/>
      <c r="F5" s="35"/>
      <c r="G5" s="35"/>
      <c r="H5" s="35"/>
      <c r="I5" s="35"/>
      <c r="J5" s="35"/>
      <c r="K5" s="35"/>
      <c r="L5" s="35"/>
    </row>
    <row r="6" spans="1:12" ht="6" customHeight="1">
      <c r="A6" s="17"/>
      <c r="B6" s="36"/>
      <c r="C6" s="36"/>
      <c r="D6" s="36"/>
      <c r="E6" s="36"/>
      <c r="F6" s="36"/>
      <c r="G6" s="36"/>
      <c r="H6" s="36"/>
      <c r="I6" s="36"/>
      <c r="J6" s="37"/>
      <c r="K6" s="37"/>
      <c r="L6" s="37"/>
    </row>
    <row r="7" spans="1:12" ht="6" customHeight="1">
      <c r="A7" s="17"/>
      <c r="B7" s="29"/>
      <c r="C7" s="29"/>
      <c r="D7" s="29"/>
      <c r="E7" s="29"/>
      <c r="F7" s="36"/>
      <c r="G7" s="36"/>
      <c r="H7" s="36"/>
      <c r="I7" s="36"/>
      <c r="J7" s="37"/>
      <c r="K7" s="37"/>
      <c r="L7" s="37"/>
    </row>
    <row r="8" spans="1:12" s="8" customFormat="1" ht="12" customHeight="1">
      <c r="A8" s="7"/>
      <c r="B8" s="30"/>
      <c r="C8" s="30"/>
      <c r="D8" s="30"/>
      <c r="E8" s="30"/>
      <c r="F8" s="31"/>
      <c r="G8" s="31"/>
      <c r="H8" s="31"/>
      <c r="I8" s="31"/>
      <c r="J8" s="31"/>
      <c r="K8" s="31"/>
      <c r="L8" s="31"/>
    </row>
    <row r="9" spans="1:12" s="8" customFormat="1" ht="6" customHeight="1">
      <c r="A9" s="7"/>
      <c r="B9" s="30"/>
      <c r="C9" s="30"/>
      <c r="D9" s="30"/>
      <c r="E9" s="30"/>
      <c r="F9" s="31"/>
      <c r="G9" s="31"/>
      <c r="H9" s="31"/>
      <c r="I9" s="31"/>
      <c r="J9" s="38"/>
      <c r="K9" s="38"/>
      <c r="L9" s="38"/>
    </row>
    <row r="10" spans="1:12" s="8" customFormat="1" ht="6" customHeight="1">
      <c r="A10" s="7"/>
      <c r="B10" s="30"/>
      <c r="C10" s="30"/>
      <c r="D10" s="30"/>
      <c r="E10" s="30"/>
      <c r="F10" s="31"/>
      <c r="G10" s="31"/>
      <c r="H10" s="31"/>
      <c r="I10" s="31"/>
      <c r="J10" s="38"/>
      <c r="K10" s="38"/>
      <c r="L10" s="38"/>
    </row>
    <row r="11" spans="1:12" s="8" customFormat="1" ht="12" customHeight="1">
      <c r="A11" s="21"/>
      <c r="B11" s="29"/>
      <c r="C11" s="29"/>
      <c r="D11" s="29"/>
      <c r="E11" s="29"/>
      <c r="F11" s="36"/>
      <c r="G11" s="36"/>
      <c r="H11" s="36"/>
      <c r="I11" s="36"/>
      <c r="J11" s="38"/>
      <c r="K11" s="38"/>
      <c r="L11" s="38"/>
    </row>
    <row r="12" spans="1:12" s="8" customFormat="1" ht="6" customHeight="1">
      <c r="A12" s="21"/>
      <c r="B12" s="29"/>
      <c r="C12" s="29"/>
      <c r="D12" s="29"/>
      <c r="E12" s="29"/>
      <c r="F12" s="36"/>
      <c r="G12" s="36"/>
      <c r="H12" s="36"/>
      <c r="I12" s="31"/>
      <c r="J12" s="38"/>
      <c r="K12" s="38"/>
      <c r="L12" s="38"/>
    </row>
    <row r="13" spans="1:12" s="8" customFormat="1" ht="6" customHeight="1">
      <c r="A13" s="21"/>
      <c r="B13" s="29"/>
      <c r="C13" s="29"/>
      <c r="D13" s="29"/>
      <c r="E13" s="29"/>
      <c r="F13" s="36"/>
      <c r="G13" s="36"/>
      <c r="H13" s="36"/>
      <c r="I13" s="31"/>
      <c r="J13" s="38"/>
      <c r="K13" s="38"/>
      <c r="L13" s="38"/>
    </row>
    <row r="14" spans="1:12" s="9" customFormat="1" ht="12" customHeight="1">
      <c r="A14" s="21"/>
      <c r="B14" s="29"/>
      <c r="C14" s="29"/>
      <c r="D14" s="29"/>
      <c r="E14" s="29"/>
      <c r="F14" s="29"/>
      <c r="G14" s="29"/>
      <c r="H14" s="29"/>
      <c r="I14" s="29"/>
      <c r="J14" s="29"/>
      <c r="K14" s="29"/>
      <c r="L14" s="29"/>
    </row>
    <row r="15" spans="1:12" s="9" customFormat="1" ht="3" customHeight="1">
      <c r="A15" s="21"/>
      <c r="B15" s="29"/>
      <c r="C15" s="29"/>
      <c r="D15" s="29"/>
      <c r="E15" s="29"/>
      <c r="F15" s="36"/>
      <c r="G15" s="36"/>
      <c r="H15" s="36"/>
      <c r="I15" s="36"/>
      <c r="J15" s="39"/>
      <c r="K15" s="39"/>
      <c r="L15" s="39"/>
    </row>
    <row r="16" spans="1:12" s="9" customFormat="1" ht="12" customHeight="1">
      <c r="A16" s="21"/>
      <c r="B16" s="29"/>
      <c r="C16" s="29"/>
      <c r="D16" s="29"/>
      <c r="E16" s="29"/>
      <c r="F16" s="36"/>
      <c r="G16" s="36"/>
      <c r="H16" s="36"/>
      <c r="I16" s="36"/>
      <c r="J16" s="39"/>
      <c r="K16" s="39"/>
      <c r="L16" s="39"/>
    </row>
    <row r="17" spans="1:12" s="8" customFormat="1" ht="3" customHeight="1">
      <c r="A17" s="10"/>
      <c r="B17" s="29"/>
      <c r="C17" s="29"/>
      <c r="D17" s="29"/>
      <c r="E17" s="29"/>
      <c r="F17" s="36"/>
      <c r="G17" s="36"/>
      <c r="H17" s="36"/>
      <c r="I17" s="36"/>
      <c r="J17" s="38"/>
      <c r="K17" s="38"/>
      <c r="L17" s="38"/>
    </row>
    <row r="18" spans="1:12" s="8" customFormat="1" ht="12" customHeight="1">
      <c r="A18" s="10"/>
      <c r="B18" s="29"/>
      <c r="C18" s="29"/>
      <c r="D18" s="29"/>
      <c r="E18" s="29"/>
      <c r="F18" s="36"/>
      <c r="G18" s="36"/>
      <c r="H18" s="36"/>
      <c r="I18" s="36"/>
      <c r="J18" s="38"/>
      <c r="K18" s="38"/>
      <c r="L18" s="38"/>
    </row>
    <row r="19" spans="1:12" s="8" customFormat="1" ht="3" customHeight="1">
      <c r="A19" s="10"/>
      <c r="B19" s="29"/>
      <c r="C19" s="29"/>
      <c r="D19" s="29"/>
      <c r="E19" s="29"/>
      <c r="F19" s="36"/>
      <c r="G19" s="36"/>
      <c r="H19" s="36"/>
      <c r="I19" s="36"/>
      <c r="J19" s="38"/>
      <c r="K19" s="38"/>
      <c r="L19" s="38"/>
    </row>
    <row r="20" spans="1:12" s="8" customFormat="1" ht="12" customHeight="1">
      <c r="A20" s="10"/>
      <c r="B20" s="29"/>
      <c r="C20" s="29"/>
      <c r="D20" s="29"/>
      <c r="E20" s="29"/>
      <c r="F20" s="36"/>
      <c r="G20" s="36"/>
      <c r="H20" s="36"/>
      <c r="I20" s="36"/>
      <c r="J20" s="38"/>
      <c r="K20" s="38"/>
      <c r="L20" s="38"/>
    </row>
    <row r="21" spans="1:12" s="8" customFormat="1" ht="3" customHeight="1">
      <c r="A21" s="10"/>
      <c r="B21" s="29"/>
      <c r="C21" s="29"/>
      <c r="D21" s="29"/>
      <c r="E21" s="29"/>
      <c r="F21" s="36"/>
      <c r="G21" s="36"/>
      <c r="H21" s="36"/>
      <c r="I21" s="36"/>
      <c r="J21" s="38"/>
      <c r="K21" s="38"/>
      <c r="L21" s="38"/>
    </row>
    <row r="22" spans="1:12" s="8" customFormat="1" ht="12" customHeight="1">
      <c r="A22" s="10"/>
      <c r="B22" s="29"/>
      <c r="C22" s="29"/>
      <c r="D22" s="29"/>
      <c r="E22" s="29"/>
      <c r="F22" s="36"/>
      <c r="G22" s="36"/>
      <c r="H22" s="36"/>
      <c r="I22" s="36"/>
      <c r="J22" s="38"/>
      <c r="K22" s="38"/>
      <c r="L22" s="38"/>
    </row>
    <row r="23" spans="1:12" s="8" customFormat="1" ht="6" customHeight="1">
      <c r="A23" s="10"/>
      <c r="B23" s="29"/>
      <c r="C23" s="29"/>
      <c r="D23" s="29"/>
      <c r="E23" s="29"/>
      <c r="F23" s="36"/>
      <c r="G23" s="36"/>
      <c r="H23" s="36"/>
      <c r="I23" s="31"/>
      <c r="J23" s="38"/>
      <c r="K23" s="38"/>
      <c r="L23" s="38"/>
    </row>
    <row r="24" spans="1:12" s="8" customFormat="1" ht="6" customHeight="1">
      <c r="A24" s="10"/>
      <c r="B24" s="29"/>
      <c r="C24" s="29"/>
      <c r="D24" s="29"/>
      <c r="E24" s="29"/>
      <c r="F24" s="36"/>
      <c r="G24" s="36"/>
      <c r="H24" s="36"/>
      <c r="I24" s="31"/>
      <c r="J24" s="38"/>
      <c r="K24" s="38"/>
      <c r="L24" s="38"/>
    </row>
    <row r="25" spans="1:12" s="8" customFormat="1" ht="12" customHeight="1">
      <c r="A25" s="10"/>
      <c r="B25" s="29"/>
      <c r="C25" s="29"/>
      <c r="D25" s="29"/>
      <c r="E25" s="29"/>
      <c r="F25" s="29"/>
      <c r="G25" s="29"/>
      <c r="H25" s="29"/>
      <c r="I25" s="29"/>
      <c r="J25" s="29"/>
      <c r="K25" s="29"/>
      <c r="L25" s="29"/>
    </row>
    <row r="26" spans="1:12" s="8" customFormat="1" ht="3" customHeight="1">
      <c r="A26" s="10"/>
      <c r="B26" s="29"/>
      <c r="C26" s="29"/>
      <c r="D26" s="29"/>
      <c r="E26" s="29"/>
      <c r="F26" s="36"/>
      <c r="G26" s="36"/>
      <c r="H26" s="36"/>
      <c r="I26" s="36"/>
      <c r="J26" s="38"/>
      <c r="K26" s="38"/>
      <c r="L26" s="38"/>
    </row>
    <row r="27" spans="1:12" s="8" customFormat="1" ht="12" customHeight="1">
      <c r="A27" s="10"/>
      <c r="B27" s="29"/>
      <c r="C27" s="29"/>
      <c r="D27" s="29"/>
      <c r="E27" s="29"/>
      <c r="F27" s="36"/>
      <c r="G27" s="36"/>
      <c r="H27" s="36"/>
      <c r="I27" s="36"/>
      <c r="J27" s="38"/>
      <c r="K27" s="38"/>
      <c r="L27" s="38"/>
    </row>
    <row r="28" spans="1:12" s="8" customFormat="1" ht="3" customHeight="1">
      <c r="A28" s="10"/>
      <c r="B28" s="29"/>
      <c r="C28" s="29"/>
      <c r="D28" s="29"/>
      <c r="E28" s="29"/>
      <c r="F28" s="36"/>
      <c r="G28" s="36"/>
      <c r="H28" s="36"/>
      <c r="I28" s="36"/>
      <c r="J28" s="38"/>
      <c r="K28" s="38"/>
      <c r="L28" s="38"/>
    </row>
    <row r="29" spans="1:12" s="8" customFormat="1" ht="12" customHeight="1">
      <c r="A29" s="10"/>
      <c r="B29" s="29"/>
      <c r="C29" s="29"/>
      <c r="D29" s="29"/>
      <c r="E29" s="29"/>
      <c r="F29" s="36"/>
      <c r="G29" s="36"/>
      <c r="H29" s="36"/>
      <c r="I29" s="36"/>
      <c r="J29" s="38"/>
      <c r="K29" s="38"/>
      <c r="L29" s="38"/>
    </row>
    <row r="30" spans="1:12" s="8" customFormat="1" ht="3" customHeight="1">
      <c r="A30" s="10"/>
      <c r="B30" s="29"/>
      <c r="C30" s="29"/>
      <c r="D30" s="29"/>
      <c r="E30" s="29"/>
      <c r="F30" s="36"/>
      <c r="G30" s="36"/>
      <c r="H30" s="36"/>
      <c r="I30" s="36"/>
      <c r="J30" s="38"/>
      <c r="K30" s="38"/>
      <c r="L30" s="38"/>
    </row>
    <row r="31" spans="1:12" s="8" customFormat="1" ht="12" customHeight="1">
      <c r="A31" s="10"/>
      <c r="B31" s="29"/>
      <c r="C31" s="29"/>
      <c r="D31" s="29"/>
      <c r="E31" s="29"/>
      <c r="F31" s="36"/>
      <c r="G31" s="36"/>
      <c r="H31" s="36"/>
      <c r="I31" s="36"/>
      <c r="J31" s="38"/>
      <c r="K31" s="38"/>
      <c r="L31" s="38"/>
    </row>
    <row r="32" spans="1:12" s="8" customFormat="1" ht="3" customHeight="1">
      <c r="A32" s="10"/>
      <c r="B32" s="29"/>
      <c r="C32" s="29"/>
      <c r="D32" s="29"/>
      <c r="E32" s="29"/>
      <c r="F32" s="36"/>
      <c r="G32" s="36"/>
      <c r="H32" s="36"/>
      <c r="I32" s="36"/>
      <c r="J32" s="38"/>
      <c r="K32" s="38"/>
      <c r="L32" s="38"/>
    </row>
    <row r="33" spans="1:12" s="8" customFormat="1" ht="12" customHeight="1">
      <c r="A33" s="10"/>
      <c r="B33" s="29"/>
      <c r="C33" s="29"/>
      <c r="D33" s="29"/>
      <c r="E33" s="29"/>
      <c r="F33" s="36"/>
      <c r="G33" s="36"/>
      <c r="H33" s="36"/>
      <c r="I33" s="36"/>
      <c r="J33" s="38"/>
      <c r="K33" s="38"/>
      <c r="L33" s="38"/>
    </row>
    <row r="34" spans="1:12" s="8" customFormat="1" ht="12" customHeight="1">
      <c r="A34" s="10"/>
      <c r="B34" s="26"/>
      <c r="C34" s="26"/>
      <c r="D34" s="26"/>
      <c r="E34" s="26"/>
      <c r="F34" s="24"/>
      <c r="G34" s="24"/>
      <c r="H34" s="24"/>
      <c r="I34" s="25"/>
      <c r="J34" s="34"/>
      <c r="K34" s="34"/>
      <c r="L34" s="34"/>
    </row>
    <row r="35" spans="1:12" s="8" customFormat="1" ht="12" customHeight="1">
      <c r="A35" s="10"/>
      <c r="B35" s="43"/>
      <c r="C35" s="43"/>
      <c r="D35" s="43"/>
      <c r="E35" s="43"/>
      <c r="F35" s="44"/>
      <c r="G35" s="44"/>
      <c r="H35" s="45"/>
      <c r="I35" s="44"/>
      <c r="J35" s="44"/>
      <c r="K35" s="44"/>
      <c r="L35" s="44"/>
    </row>
    <row r="36" spans="1:12" s="8" customFormat="1" ht="6" customHeight="1">
      <c r="A36" s="10"/>
      <c r="B36" s="27"/>
      <c r="C36" s="27"/>
      <c r="D36" s="27"/>
      <c r="E36" s="27"/>
      <c r="F36" s="25"/>
      <c r="G36" s="25"/>
      <c r="H36" s="25"/>
      <c r="I36" s="25"/>
      <c r="J36" s="34"/>
      <c r="K36" s="34"/>
      <c r="L36" s="34"/>
    </row>
    <row r="37" spans="1:12" s="8" customFormat="1" ht="6" customHeight="1">
      <c r="A37" s="10"/>
      <c r="B37" s="26"/>
      <c r="C37" s="26"/>
      <c r="D37" s="26"/>
      <c r="E37" s="26"/>
      <c r="F37" s="24"/>
      <c r="G37" s="24"/>
      <c r="H37" s="24"/>
      <c r="I37" s="25"/>
      <c r="J37" s="34"/>
      <c r="K37" s="34"/>
      <c r="L37" s="34"/>
    </row>
    <row r="38" spans="1:12" s="8" customFormat="1" ht="21" customHeight="1">
      <c r="A38" s="11"/>
      <c r="B38" s="40"/>
      <c r="C38" s="40"/>
      <c r="D38" s="40"/>
      <c r="E38" s="40"/>
      <c r="F38" s="41"/>
      <c r="G38" s="41"/>
      <c r="H38" s="41"/>
      <c r="I38" s="41"/>
      <c r="J38" s="42"/>
      <c r="K38" s="42"/>
      <c r="L38" s="42"/>
    </row>
    <row r="39" spans="1:12" s="8" customFormat="1" ht="7.5" customHeight="1">
      <c r="A39" s="11"/>
      <c r="B39" s="27"/>
      <c r="C39" s="27"/>
      <c r="D39" s="27"/>
      <c r="E39" s="27"/>
      <c r="F39" s="27"/>
      <c r="G39" s="25"/>
      <c r="H39" s="25"/>
      <c r="I39" s="25"/>
      <c r="J39" s="25"/>
      <c r="K39" s="34"/>
      <c r="L39" s="34"/>
    </row>
    <row r="40" spans="1:12" ht="7.5" customHeight="1">
      <c r="A40" s="12"/>
      <c r="G40" s="50"/>
      <c r="H40" s="50"/>
      <c r="I40" s="50"/>
      <c r="J40" s="50"/>
      <c r="K40" s="50"/>
      <c r="L40" s="50"/>
    </row>
    <row r="41" spans="1:12" ht="3.95" customHeight="1">
      <c r="A41" s="12"/>
    </row>
    <row r="42" spans="1:12">
      <c r="A42" s="5"/>
      <c r="B42" s="14"/>
      <c r="C42" s="14"/>
      <c r="D42" s="14"/>
      <c r="E42" s="14"/>
      <c r="F42" s="14"/>
      <c r="G42" s="5"/>
      <c r="H42" s="5"/>
      <c r="I42" s="5"/>
    </row>
    <row r="43" spans="1:12" ht="14.25">
      <c r="A43" s="46"/>
      <c r="B43" s="14"/>
      <c r="C43" s="14"/>
      <c r="D43" s="14"/>
      <c r="E43" s="14"/>
      <c r="F43" s="14"/>
    </row>
    <row r="44" spans="1:12">
      <c r="A44" s="19"/>
      <c r="B44" s="14"/>
      <c r="C44" s="14"/>
      <c r="D44" s="14"/>
      <c r="E44" s="14"/>
      <c r="F44" s="14"/>
      <c r="G44" s="14"/>
      <c r="H44" s="14"/>
    </row>
    <row r="45" spans="1:12">
      <c r="A45" s="20"/>
      <c r="B45" s="14"/>
      <c r="C45" s="14"/>
      <c r="D45" s="14"/>
      <c r="E45" s="14"/>
      <c r="F45" s="14"/>
      <c r="G45" s="14"/>
      <c r="H45" s="14"/>
    </row>
  </sheetData>
  <mergeCells count="1">
    <mergeCell ref="A1:H2"/>
  </mergeCells>
  <phoneticPr fontId="0" type="noConversion"/>
  <printOptions verticalCentered="1"/>
  <pageMargins left="0.78740157480314965" right="0.59055118110236227" top="0.59055118110236227" bottom="0" header="0" footer="0.39370078740157483"/>
  <pageSetup scale="97" orientation="landscape" r:id="rId1"/>
  <headerFooter alignWithMargins="0"/>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L33"/>
  <sheetViews>
    <sheetView view="pageBreakPreview" topLeftCell="A6" zoomScale="55" zoomScaleNormal="100" zoomScaleSheetLayoutView="55" workbookViewId="0">
      <selection activeCell="A23" sqref="A23"/>
    </sheetView>
  </sheetViews>
  <sheetFormatPr baseColWidth="10" defaultRowHeight="12.75"/>
  <cols>
    <col min="1" max="1" width="59.42578125" style="2" customWidth="1"/>
    <col min="2" max="2" width="20.42578125" style="2" bestFit="1" customWidth="1"/>
    <col min="3" max="3" width="20.85546875" style="2" bestFit="1" customWidth="1"/>
    <col min="4" max="4" width="18.28515625" style="2" bestFit="1" customWidth="1"/>
    <col min="5" max="5" width="17.7109375" style="2" bestFit="1" customWidth="1"/>
    <col min="6" max="6" width="18.7109375" style="2" bestFit="1" customWidth="1"/>
    <col min="7" max="7" width="19.140625" style="2" bestFit="1" customWidth="1"/>
    <col min="8" max="8" width="18.85546875" style="2" bestFit="1" customWidth="1"/>
    <col min="9" max="9" width="19" style="2" bestFit="1" customWidth="1"/>
    <col min="10" max="10" width="19.5703125" style="2" customWidth="1"/>
    <col min="11" max="11" width="19.7109375" style="2" bestFit="1" customWidth="1"/>
    <col min="12" max="12" width="19.7109375" style="2" customWidth="1"/>
    <col min="13" max="16384" width="11.42578125" style="2"/>
  </cols>
  <sheetData>
    <row r="1" spans="1:12" ht="7.5" customHeight="1"/>
    <row r="2" spans="1:12" ht="6.75" customHeight="1"/>
    <row r="3" spans="1:12" s="1" customFormat="1" ht="23.25">
      <c r="A3" s="137" t="s">
        <v>251</v>
      </c>
      <c r="B3" s="137"/>
      <c r="C3" s="137"/>
      <c r="D3" s="137"/>
      <c r="E3" s="137"/>
      <c r="F3" s="137"/>
      <c r="G3" s="137"/>
      <c r="H3" s="138"/>
      <c r="I3" s="58"/>
      <c r="J3" s="59"/>
      <c r="K3" s="183"/>
      <c r="L3" s="183" t="s">
        <v>8</v>
      </c>
    </row>
    <row r="4" spans="1:12" s="1" customFormat="1" ht="23.25">
      <c r="A4" s="138" t="s">
        <v>72</v>
      </c>
      <c r="B4" s="138"/>
      <c r="C4" s="138"/>
      <c r="D4" s="138"/>
      <c r="E4" s="138"/>
      <c r="F4" s="138"/>
      <c r="G4" s="138"/>
      <c r="H4" s="138"/>
      <c r="I4" s="58"/>
      <c r="J4" s="58"/>
      <c r="K4" s="184"/>
      <c r="L4" s="184"/>
    </row>
    <row r="5" spans="1:12" s="1" customFormat="1" ht="23.25">
      <c r="A5" s="139" t="s">
        <v>71</v>
      </c>
      <c r="B5" s="140"/>
      <c r="C5" s="141"/>
      <c r="D5" s="141"/>
      <c r="E5" s="141"/>
      <c r="F5" s="141"/>
      <c r="G5" s="141"/>
      <c r="H5" s="141"/>
      <c r="I5" s="60"/>
      <c r="J5" s="56"/>
      <c r="K5" s="56"/>
      <c r="L5" s="56"/>
    </row>
    <row r="6" spans="1:12" ht="9" customHeight="1" thickBot="1">
      <c r="A6" s="113"/>
      <c r="B6" s="111"/>
      <c r="C6" s="114"/>
      <c r="D6" s="60"/>
      <c r="E6" s="60"/>
      <c r="F6" s="60"/>
      <c r="G6" s="60"/>
      <c r="H6" s="114"/>
      <c r="I6" s="60"/>
      <c r="J6" s="111"/>
      <c r="K6" s="116"/>
      <c r="L6" s="116"/>
    </row>
    <row r="7" spans="1:12" s="110" customFormat="1" ht="46.5" customHeight="1" thickBot="1">
      <c r="A7" s="133" t="s">
        <v>61</v>
      </c>
      <c r="B7" s="134">
        <v>2003</v>
      </c>
      <c r="C7" s="135">
        <v>2004</v>
      </c>
      <c r="D7" s="134">
        <v>2005</v>
      </c>
      <c r="E7" s="134">
        <v>2006</v>
      </c>
      <c r="F7" s="134">
        <v>2007</v>
      </c>
      <c r="G7" s="136">
        <v>2008</v>
      </c>
      <c r="H7" s="136">
        <v>2009</v>
      </c>
      <c r="I7" s="134">
        <v>2010</v>
      </c>
      <c r="J7" s="134">
        <v>2011</v>
      </c>
      <c r="K7" s="136">
        <v>2012</v>
      </c>
      <c r="L7" s="136" t="s">
        <v>74</v>
      </c>
    </row>
    <row r="8" spans="1:12" s="8" customFormat="1" ht="31.5">
      <c r="A8" s="124" t="s">
        <v>40</v>
      </c>
      <c r="B8" s="129">
        <v>10385857.07725</v>
      </c>
      <c r="C8" s="129">
        <v>10832003.968499999</v>
      </c>
      <c r="D8" s="129">
        <v>11160492.603750002</v>
      </c>
      <c r="E8" s="129">
        <v>11718671.740250003</v>
      </c>
      <c r="F8" s="129">
        <v>12087601.943500001</v>
      </c>
      <c r="G8" s="130">
        <v>12256863.468499999</v>
      </c>
      <c r="H8" s="130">
        <v>11680749.352499999</v>
      </c>
      <c r="I8" s="129">
        <v>12277658.828249998</v>
      </c>
      <c r="J8" s="129">
        <v>12759532.199999999</v>
      </c>
      <c r="K8" s="130">
        <f>(K9+K31)</f>
        <v>13273664.441750001</v>
      </c>
      <c r="L8" s="130">
        <f>(L9+L31)</f>
        <v>13464296.392000003</v>
      </c>
    </row>
    <row r="9" spans="1:12" s="8" customFormat="1" ht="37.5" customHeight="1">
      <c r="A9" s="125" t="s">
        <v>56</v>
      </c>
      <c r="B9" s="131">
        <v>10118838.077500001</v>
      </c>
      <c r="C9" s="131">
        <v>10553711.968499999</v>
      </c>
      <c r="D9" s="131">
        <v>10873485.603750002</v>
      </c>
      <c r="E9" s="131">
        <v>11417292.740250003</v>
      </c>
      <c r="F9" s="131">
        <v>11776451.943500001</v>
      </c>
      <c r="G9" s="131">
        <v>11941199.468499999</v>
      </c>
      <c r="H9" s="131">
        <v>11379940.352499999</v>
      </c>
      <c r="I9" s="131">
        <v>11961178.828499999</v>
      </c>
      <c r="J9" s="131">
        <f>(J10+J11+J16)</f>
        <v>12430709.210000001</v>
      </c>
      <c r="K9" s="131">
        <f>(K10+K11+K16)</f>
        <v>12931359.69875</v>
      </c>
      <c r="L9" s="131">
        <f>(L10+L11+L16)</f>
        <v>13116514.816800002</v>
      </c>
    </row>
    <row r="10" spans="1:12" s="8" customFormat="1" ht="37.5" customHeight="1">
      <c r="A10" s="126" t="s">
        <v>240</v>
      </c>
      <c r="B10" s="131">
        <v>359229.60600000003</v>
      </c>
      <c r="C10" s="131">
        <v>372648.91125</v>
      </c>
      <c r="D10" s="131">
        <v>354835.97100000002</v>
      </c>
      <c r="E10" s="131">
        <v>379391.3345</v>
      </c>
      <c r="F10" s="131">
        <v>387882.65700000001</v>
      </c>
      <c r="G10" s="131">
        <v>392983.98274999997</v>
      </c>
      <c r="H10" s="131">
        <v>383159.10574999999</v>
      </c>
      <c r="I10" s="131">
        <v>386055.52649999998</v>
      </c>
      <c r="J10" s="131">
        <v>362482.28</v>
      </c>
      <c r="K10" s="131">
        <v>392568.31</v>
      </c>
      <c r="L10" s="131">
        <v>402775.08600000001</v>
      </c>
    </row>
    <row r="11" spans="1:12" s="8" customFormat="1" ht="37.5" customHeight="1">
      <c r="A11" s="126" t="s">
        <v>9</v>
      </c>
      <c r="B11" s="131">
        <v>3884165.1002500001</v>
      </c>
      <c r="C11" s="131">
        <v>4043150.9575</v>
      </c>
      <c r="D11" s="131">
        <v>4142410.1412500003</v>
      </c>
      <c r="E11" s="131">
        <v>4322842.5779999997</v>
      </c>
      <c r="F11" s="131">
        <v>4385686.1524999999</v>
      </c>
      <c r="G11" s="131">
        <v>4365207.0887500001</v>
      </c>
      <c r="H11" s="131">
        <v>4094016.912</v>
      </c>
      <c r="I11" s="131">
        <v>4280609.0692499997</v>
      </c>
      <c r="J11" s="131">
        <f>SUM(J12:J15)</f>
        <v>4427597.8137499997</v>
      </c>
      <c r="K11" s="131">
        <f t="shared" ref="K11:L11" si="0">SUM(K12:K15)</f>
        <v>4551780.3637499996</v>
      </c>
      <c r="L11" s="131">
        <f t="shared" si="0"/>
        <v>4526394.9675000003</v>
      </c>
    </row>
    <row r="12" spans="1:12" s="8" customFormat="1" ht="37.5" customHeight="1">
      <c r="A12" s="127" t="s">
        <v>60</v>
      </c>
      <c r="B12" s="131">
        <v>1101350.1140000001</v>
      </c>
      <c r="C12" s="131">
        <v>1118536.6432500002</v>
      </c>
      <c r="D12" s="131">
        <v>1119428.642</v>
      </c>
      <c r="E12" s="131">
        <v>1111413.362</v>
      </c>
      <c r="F12" s="131">
        <v>1095486.6329999999</v>
      </c>
      <c r="G12" s="131">
        <v>1054690.9509999999</v>
      </c>
      <c r="H12" s="131">
        <v>1012072.077</v>
      </c>
      <c r="I12" s="131">
        <v>1020992.713</v>
      </c>
      <c r="J12" s="131">
        <v>1017204.2377500001</v>
      </c>
      <c r="K12" s="131">
        <v>1026249.406</v>
      </c>
      <c r="L12" s="131">
        <v>1025223.151</v>
      </c>
    </row>
    <row r="13" spans="1:12" s="8" customFormat="1" ht="37.5" customHeight="1">
      <c r="A13" s="127" t="s">
        <v>42</v>
      </c>
      <c r="B13" s="131">
        <v>171256.25324999998</v>
      </c>
      <c r="C13" s="131">
        <v>192836.14324999996</v>
      </c>
      <c r="D13" s="131">
        <v>209382.56799999997</v>
      </c>
      <c r="E13" s="131">
        <v>234650.80499999999</v>
      </c>
      <c r="F13" s="131">
        <v>249375.15375000003</v>
      </c>
      <c r="G13" s="131">
        <v>252551.74924999999</v>
      </c>
      <c r="H13" s="131">
        <v>255838.29000000004</v>
      </c>
      <c r="I13" s="131">
        <v>267404.94725000003</v>
      </c>
      <c r="J13" s="131">
        <v>285979.45500000002</v>
      </c>
      <c r="K13" s="131">
        <v>291985.06949999998</v>
      </c>
      <c r="L13" s="131">
        <v>293445.02549999999</v>
      </c>
    </row>
    <row r="14" spans="1:12" s="8" customFormat="1" ht="37.5" customHeight="1">
      <c r="A14" s="127" t="s">
        <v>10</v>
      </c>
      <c r="B14" s="131">
        <v>787138.55999999994</v>
      </c>
      <c r="C14" s="131">
        <v>842252.17299999995</v>
      </c>
      <c r="D14" s="131">
        <v>872476.00624999998</v>
      </c>
      <c r="E14" s="131">
        <v>948296.02</v>
      </c>
      <c r="F14" s="131">
        <v>992914.21475000004</v>
      </c>
      <c r="G14" s="131">
        <v>1030709.53275</v>
      </c>
      <c r="H14" s="131">
        <v>968199.71200000006</v>
      </c>
      <c r="I14" s="131">
        <v>975507.01300000004</v>
      </c>
      <c r="J14" s="131">
        <v>1015099.00075</v>
      </c>
      <c r="K14" s="131">
        <v>1040476.475</v>
      </c>
      <c r="L14" s="131">
        <v>990533.62800000003</v>
      </c>
    </row>
    <row r="15" spans="1:12" s="8" customFormat="1" ht="37.5" customHeight="1">
      <c r="A15" s="127" t="s">
        <v>43</v>
      </c>
      <c r="B15" s="131">
        <v>1824420.173</v>
      </c>
      <c r="C15" s="131">
        <v>1889525.9980000001</v>
      </c>
      <c r="D15" s="131">
        <v>1941122.9250000003</v>
      </c>
      <c r="E15" s="131">
        <v>2028482.3909999998</v>
      </c>
      <c r="F15" s="131">
        <v>2047910.1509999998</v>
      </c>
      <c r="G15" s="131">
        <v>2027254.8557500001</v>
      </c>
      <c r="H15" s="131">
        <v>1857906.8330000001</v>
      </c>
      <c r="I15" s="131">
        <v>2016704.3959999999</v>
      </c>
      <c r="J15" s="131">
        <v>2109315.1202499997</v>
      </c>
      <c r="K15" s="131">
        <v>2193069.4132500002</v>
      </c>
      <c r="L15" s="131">
        <v>2217193.1630000002</v>
      </c>
    </row>
    <row r="16" spans="1:12" s="8" customFormat="1" ht="37.5" customHeight="1">
      <c r="A16" s="126" t="s">
        <v>11</v>
      </c>
      <c r="B16" s="131">
        <v>5875443.3712500008</v>
      </c>
      <c r="C16" s="131">
        <v>6137912.0997499991</v>
      </c>
      <c r="D16" s="131">
        <v>6376239.4915000005</v>
      </c>
      <c r="E16" s="131">
        <v>6715058.827750002</v>
      </c>
      <c r="F16" s="131">
        <v>7002883.1340000015</v>
      </c>
      <c r="G16" s="131">
        <v>7183008.3970000008</v>
      </c>
      <c r="H16" s="131">
        <v>6902764.3347500004</v>
      </c>
      <c r="I16" s="131">
        <v>7294514.2327499995</v>
      </c>
      <c r="J16" s="131">
        <f>SUM(J17:J30)</f>
        <v>7640629.1162500009</v>
      </c>
      <c r="K16" s="131">
        <f>SUM(K17:K30)</f>
        <v>7987011.0250000004</v>
      </c>
      <c r="L16" s="131">
        <f>SUM(L17:L30)</f>
        <v>8187344.7633000007</v>
      </c>
    </row>
    <row r="17" spans="1:12" s="8" customFormat="1" ht="37.5" customHeight="1">
      <c r="A17" s="127" t="s">
        <v>44</v>
      </c>
      <c r="B17" s="131">
        <v>1431038.858</v>
      </c>
      <c r="C17" s="131">
        <v>1519688.9922499999</v>
      </c>
      <c r="D17" s="131">
        <v>1602195.1102499999</v>
      </c>
      <c r="E17" s="131">
        <v>1713187.3250000002</v>
      </c>
      <c r="F17" s="131">
        <v>1783203.3259999999</v>
      </c>
      <c r="G17" s="131">
        <v>1785940.4959999998</v>
      </c>
      <c r="H17" s="131">
        <v>1563520.202</v>
      </c>
      <c r="I17" s="131">
        <v>1749037.9127499999</v>
      </c>
      <c r="J17" s="131">
        <v>1919062.254</v>
      </c>
      <c r="K17" s="131">
        <v>2011177.29</v>
      </c>
      <c r="L17" s="131">
        <v>2057434.378</v>
      </c>
    </row>
    <row r="18" spans="1:12" s="8" customFormat="1" ht="37.5" customHeight="1">
      <c r="A18" s="127" t="s">
        <v>45</v>
      </c>
      <c r="B18" s="131">
        <v>614867.03300000005</v>
      </c>
      <c r="C18" s="131">
        <v>638168.05825</v>
      </c>
      <c r="D18" s="131">
        <v>650555.09100000001</v>
      </c>
      <c r="E18" s="131">
        <v>677733.93200000003</v>
      </c>
      <c r="F18" s="131">
        <v>701084.93599999999</v>
      </c>
      <c r="G18" s="131">
        <v>700557.06624999992</v>
      </c>
      <c r="H18" s="131">
        <v>650008.36</v>
      </c>
      <c r="I18" s="131">
        <v>700119.64500000002</v>
      </c>
      <c r="J18" s="131">
        <v>728423.19500000007</v>
      </c>
      <c r="K18" s="131">
        <v>758125.55575000006</v>
      </c>
      <c r="L18" s="131">
        <v>777836.88899999997</v>
      </c>
    </row>
    <row r="19" spans="1:12" s="8" customFormat="1" ht="37.5" customHeight="1">
      <c r="A19" s="127" t="s">
        <v>48</v>
      </c>
      <c r="B19" s="131">
        <v>156175.038</v>
      </c>
      <c r="C19" s="131">
        <v>186655.58000000002</v>
      </c>
      <c r="D19" s="131">
        <v>218672.22600000002</v>
      </c>
      <c r="E19" s="131">
        <v>254095.71325</v>
      </c>
      <c r="F19" s="131">
        <v>306152.87399999995</v>
      </c>
      <c r="G19" s="131">
        <v>324483.76800000004</v>
      </c>
      <c r="H19" s="131">
        <v>351962.94725000003</v>
      </c>
      <c r="I19" s="131">
        <v>355337.09074999997</v>
      </c>
      <c r="J19" s="131">
        <v>371054.67200000002</v>
      </c>
      <c r="K19" s="131">
        <v>431536.61609999998</v>
      </c>
      <c r="L19" s="131">
        <v>453113.43</v>
      </c>
    </row>
    <row r="20" spans="1:12" s="8" customFormat="1" ht="37.5" customHeight="1">
      <c r="A20" s="127" t="s">
        <v>46</v>
      </c>
      <c r="B20" s="131">
        <v>190059.91700000002</v>
      </c>
      <c r="C20" s="131">
        <v>218827.59224999999</v>
      </c>
      <c r="D20" s="131">
        <v>245336.84099999999</v>
      </c>
      <c r="E20" s="131">
        <v>283783.74400000001</v>
      </c>
      <c r="F20" s="131">
        <v>320270.21100000001</v>
      </c>
      <c r="G20" s="131">
        <v>390549.67174999998</v>
      </c>
      <c r="H20" s="131">
        <v>403944.81599999999</v>
      </c>
      <c r="I20" s="131">
        <v>488618.34900000005</v>
      </c>
      <c r="J20" s="131">
        <v>523317.55475000001</v>
      </c>
      <c r="K20" s="131">
        <v>563613.05519999994</v>
      </c>
      <c r="L20" s="131">
        <v>618847.1838</v>
      </c>
    </row>
    <row r="21" spans="1:12" s="8" customFormat="1" ht="37.5" customHeight="1">
      <c r="A21" s="127" t="s">
        <v>47</v>
      </c>
      <c r="B21" s="131">
        <v>1230277.9172499999</v>
      </c>
      <c r="C21" s="131">
        <v>1274279.78</v>
      </c>
      <c r="D21" s="131">
        <v>1303085.81375</v>
      </c>
      <c r="E21" s="131">
        <v>1357266.2389999998</v>
      </c>
      <c r="F21" s="131">
        <v>1402417.0732500001</v>
      </c>
      <c r="G21" s="131">
        <v>1448376.2192500001</v>
      </c>
      <c r="H21" s="131">
        <v>1464031.297</v>
      </c>
      <c r="I21" s="131">
        <v>1504543.8739999998</v>
      </c>
      <c r="J21" s="131">
        <v>1548509.8670000001</v>
      </c>
      <c r="K21" s="131">
        <v>1587222.648</v>
      </c>
      <c r="L21" s="131">
        <v>1603094.8259999999</v>
      </c>
    </row>
    <row r="22" spans="1:12" s="8" customFormat="1" ht="37.5" customHeight="1">
      <c r="A22" s="127" t="s">
        <v>49</v>
      </c>
      <c r="B22" s="131">
        <v>247026.533</v>
      </c>
      <c r="C22" s="131">
        <v>254741.67574999999</v>
      </c>
      <c r="D22" s="131">
        <v>262460.61800000002</v>
      </c>
      <c r="E22" s="131">
        <v>270417.34900000005</v>
      </c>
      <c r="F22" s="131">
        <v>280116.87199999997</v>
      </c>
      <c r="G22" s="131">
        <v>288855.071</v>
      </c>
      <c r="H22" s="131">
        <v>274463.408</v>
      </c>
      <c r="I22" s="131">
        <v>274170.53399999999</v>
      </c>
      <c r="J22" s="131">
        <v>288288.46299999999</v>
      </c>
      <c r="K22" s="131">
        <v>291559.54399999999</v>
      </c>
      <c r="L22" s="131">
        <v>295058.21399999998</v>
      </c>
    </row>
    <row r="23" spans="1:12" s="8" customFormat="1" ht="37.5" customHeight="1">
      <c r="A23" s="127" t="s">
        <v>275</v>
      </c>
      <c r="B23" s="131">
        <v>56110.436000000002</v>
      </c>
      <c r="C23" s="131">
        <v>58044.874249999993</v>
      </c>
      <c r="D23" s="131">
        <v>60645.135999999999</v>
      </c>
      <c r="E23" s="131">
        <v>68291.421000000002</v>
      </c>
      <c r="F23" s="131">
        <v>69163.252000000008</v>
      </c>
      <c r="G23" s="131">
        <v>74350.48000000001</v>
      </c>
      <c r="H23" s="131">
        <v>68244.149000000005</v>
      </c>
      <c r="I23" s="131">
        <v>71834.881000000008</v>
      </c>
      <c r="J23" s="131">
        <v>74382.828999999998</v>
      </c>
      <c r="K23" s="131">
        <v>80779.720799999996</v>
      </c>
      <c r="L23" s="131">
        <v>79325.665399999998</v>
      </c>
    </row>
    <row r="24" spans="1:12" s="8" customFormat="1" ht="46.5" customHeight="1">
      <c r="A24" s="127" t="s">
        <v>51</v>
      </c>
      <c r="B24" s="131">
        <v>339673.87800000003</v>
      </c>
      <c r="C24" s="131">
        <v>351788.78574999998</v>
      </c>
      <c r="D24" s="131">
        <v>364851.85574999999</v>
      </c>
      <c r="E24" s="131">
        <v>378364.11924999999</v>
      </c>
      <c r="F24" s="131">
        <v>390362.25025000004</v>
      </c>
      <c r="G24" s="131">
        <v>398773.36675000004</v>
      </c>
      <c r="H24" s="131">
        <v>370786.79800000001</v>
      </c>
      <c r="I24" s="131">
        <v>373415.853</v>
      </c>
      <c r="J24" s="131">
        <v>395696.24400000001</v>
      </c>
      <c r="K24" s="131">
        <v>413123.95899999997</v>
      </c>
      <c r="L24" s="131">
        <v>430888.33199999999</v>
      </c>
    </row>
    <row r="25" spans="1:12" s="8" customFormat="1" ht="37.5" customHeight="1">
      <c r="A25" s="127" t="s">
        <v>52</v>
      </c>
      <c r="B25" s="131">
        <v>442838.07024999999</v>
      </c>
      <c r="C25" s="131">
        <v>448837.12100000004</v>
      </c>
      <c r="D25" s="131">
        <v>457137.38199999998</v>
      </c>
      <c r="E25" s="131">
        <v>459204.27499999997</v>
      </c>
      <c r="F25" s="131">
        <v>466809.17000000004</v>
      </c>
      <c r="G25" s="131">
        <v>472158.81900000002</v>
      </c>
      <c r="H25" s="131">
        <v>473027.37199999997</v>
      </c>
      <c r="I25" s="131">
        <v>473852.31099999999</v>
      </c>
      <c r="J25" s="131">
        <v>481280.55599999998</v>
      </c>
      <c r="K25" s="131">
        <v>491994.02899999998</v>
      </c>
      <c r="L25" s="131">
        <v>495929.95199999999</v>
      </c>
    </row>
    <row r="26" spans="1:12" s="8" customFormat="1" ht="37.5" customHeight="1">
      <c r="A26" s="127" t="s">
        <v>53</v>
      </c>
      <c r="B26" s="131">
        <v>214679.70600000001</v>
      </c>
      <c r="C26" s="131">
        <v>217742.57200000001</v>
      </c>
      <c r="D26" s="131">
        <v>222056.71525000001</v>
      </c>
      <c r="E26" s="131">
        <v>241524.70299999998</v>
      </c>
      <c r="F26" s="131">
        <v>246939.75900000002</v>
      </c>
      <c r="G26" s="131">
        <v>250108.58199999999</v>
      </c>
      <c r="H26" s="131">
        <v>255233.704</v>
      </c>
      <c r="I26" s="131">
        <v>254938.46400000001</v>
      </c>
      <c r="J26" s="131">
        <v>260343.95799999998</v>
      </c>
      <c r="K26" s="131">
        <v>265811.22399999999</v>
      </c>
      <c r="L26" s="131">
        <v>272456.48</v>
      </c>
    </row>
    <row r="27" spans="1:12" s="8" customFormat="1" ht="42.75" customHeight="1">
      <c r="A27" s="127" t="s">
        <v>54</v>
      </c>
      <c r="B27" s="131">
        <v>51500.701000000001</v>
      </c>
      <c r="C27" s="131">
        <v>52347.316999999995</v>
      </c>
      <c r="D27" s="131">
        <v>52101.289750000004</v>
      </c>
      <c r="E27" s="131">
        <v>54609.888749999998</v>
      </c>
      <c r="F27" s="131">
        <v>57193.876000000004</v>
      </c>
      <c r="G27" s="131">
        <v>57353.091</v>
      </c>
      <c r="H27" s="131">
        <v>55024.071750000003</v>
      </c>
      <c r="I27" s="131">
        <v>57296.047749999998</v>
      </c>
      <c r="J27" s="131">
        <v>56875.635249999999</v>
      </c>
      <c r="K27" s="131">
        <v>58546.845749999993</v>
      </c>
      <c r="L27" s="131">
        <v>60537.391199999998</v>
      </c>
    </row>
    <row r="28" spans="1:12" s="8" customFormat="1" ht="40.5" customHeight="1">
      <c r="A28" s="127" t="s">
        <v>55</v>
      </c>
      <c r="B28" s="131">
        <v>250924.63</v>
      </c>
      <c r="C28" s="131">
        <v>260186.60824999996</v>
      </c>
      <c r="D28" s="131">
        <v>264034.35800000001</v>
      </c>
      <c r="E28" s="131">
        <v>269382.43900000001</v>
      </c>
      <c r="F28" s="131">
        <v>277657.72400000005</v>
      </c>
      <c r="G28" s="131">
        <v>277822.48199999996</v>
      </c>
      <c r="H28" s="131">
        <v>251067.364</v>
      </c>
      <c r="I28" s="131">
        <v>255904.59025000001</v>
      </c>
      <c r="J28" s="131">
        <v>259820.34425000002</v>
      </c>
      <c r="K28" s="131">
        <v>273850.59620000003</v>
      </c>
      <c r="L28" s="131">
        <v>278779.91080000001</v>
      </c>
    </row>
    <row r="29" spans="1:12" s="8" customFormat="1" ht="37.5" customHeight="1">
      <c r="A29" s="127" t="s">
        <v>62</v>
      </c>
      <c r="B29" s="131">
        <v>222665.36875000002</v>
      </c>
      <c r="C29" s="131">
        <v>228663.329</v>
      </c>
      <c r="D29" s="131">
        <v>235711.81100000002</v>
      </c>
      <c r="E29" s="131">
        <v>243353.87925</v>
      </c>
      <c r="F29" s="131">
        <v>252390.28875000001</v>
      </c>
      <c r="G29" s="131">
        <v>255615.21099999998</v>
      </c>
      <c r="H29" s="131">
        <v>254098.40299999999</v>
      </c>
      <c r="I29" s="131">
        <v>256674.21324999997</v>
      </c>
      <c r="J29" s="131">
        <v>261470.462</v>
      </c>
      <c r="K29" s="131">
        <v>270099.02649999998</v>
      </c>
      <c r="L29" s="131">
        <v>274960.78200000001</v>
      </c>
    </row>
    <row r="30" spans="1:12" s="8" customFormat="1" ht="37.5" customHeight="1">
      <c r="A30" s="127" t="s">
        <v>63</v>
      </c>
      <c r="B30" s="131">
        <v>427605.28500000003</v>
      </c>
      <c r="C30" s="131">
        <v>427939.81400000001</v>
      </c>
      <c r="D30" s="131">
        <v>437395.24375000002</v>
      </c>
      <c r="E30" s="131">
        <v>443843.80025000003</v>
      </c>
      <c r="F30" s="131">
        <v>449121.52174999996</v>
      </c>
      <c r="G30" s="131">
        <v>458064.07299999997</v>
      </c>
      <c r="H30" s="131">
        <v>467351.44274999999</v>
      </c>
      <c r="I30" s="131">
        <v>478770.46699999995</v>
      </c>
      <c r="J30" s="131">
        <v>472103.08199999999</v>
      </c>
      <c r="K30" s="131">
        <v>489570.91470000002</v>
      </c>
      <c r="L30" s="131">
        <v>489081.32909999997</v>
      </c>
    </row>
    <row r="31" spans="1:12" s="8" customFormat="1" ht="37.5" customHeight="1">
      <c r="A31" s="128" t="s">
        <v>57</v>
      </c>
      <c r="B31" s="132">
        <v>267018.99975000002</v>
      </c>
      <c r="C31" s="132">
        <v>278292</v>
      </c>
      <c r="D31" s="132">
        <v>287007</v>
      </c>
      <c r="E31" s="132">
        <v>301379</v>
      </c>
      <c r="F31" s="132">
        <v>311150</v>
      </c>
      <c r="G31" s="132">
        <v>315664</v>
      </c>
      <c r="H31" s="132">
        <v>300809</v>
      </c>
      <c r="I31" s="132">
        <v>316479.99974999996</v>
      </c>
      <c r="J31" s="132">
        <v>328823</v>
      </c>
      <c r="K31" s="132">
        <v>342304.74300000002</v>
      </c>
      <c r="L31" s="132">
        <v>347781.57520000002</v>
      </c>
    </row>
    <row r="32" spans="1:12" ht="12" customHeight="1">
      <c r="A32" s="78" t="s">
        <v>7</v>
      </c>
      <c r="B32" s="80"/>
      <c r="C32" s="80"/>
      <c r="D32" s="80"/>
      <c r="E32" s="80"/>
      <c r="F32" s="80"/>
      <c r="G32" s="78"/>
      <c r="H32" s="78"/>
      <c r="I32" s="78"/>
      <c r="J32" s="78"/>
      <c r="K32" s="78"/>
      <c r="L32" s="78"/>
    </row>
    <row r="33" spans="1:12" ht="12" customHeight="1">
      <c r="A33" s="79" t="s">
        <v>136</v>
      </c>
      <c r="B33" s="80"/>
      <c r="C33" s="80"/>
      <c r="D33" s="80"/>
      <c r="E33" s="80"/>
      <c r="F33" s="80"/>
      <c r="G33" s="80"/>
      <c r="H33" s="80"/>
      <c r="I33" s="80"/>
      <c r="J33" s="80"/>
      <c r="K33" s="80"/>
      <c r="L33" s="80"/>
    </row>
  </sheetData>
  <phoneticPr fontId="0" type="noConversion"/>
  <printOptions horizontalCentered="1" verticalCentered="1"/>
  <pageMargins left="0.39370078740157483" right="0.39370078740157483" top="0.59055118110236227" bottom="0.59055118110236227" header="0" footer="0.39370078740157483"/>
  <pageSetup scale="49" orientation="landscape" r:id="rId1"/>
  <headerFooter alignWithMargins="0">
    <oddHeader xml:space="preserve">&amp;C
</oddHeader>
    <oddFooter>&amp;R&amp;"Gotham Medium,Normal"&amp;13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4:B37"/>
  <sheetViews>
    <sheetView showGridLines="0" view="pageLayout" topLeftCell="A4" zoomScaleNormal="100" zoomScaleSheetLayoutView="90" workbookViewId="0">
      <selection activeCell="D43" sqref="D43"/>
    </sheetView>
  </sheetViews>
  <sheetFormatPr baseColWidth="10" defaultRowHeight="12.75"/>
  <cols>
    <col min="1" max="1" width="4.42578125" customWidth="1"/>
    <col min="2" max="9" width="16" customWidth="1"/>
    <col min="10" max="10" width="6.140625" customWidth="1"/>
  </cols>
  <sheetData>
    <row r="4" ht="51" customHeight="1"/>
    <row r="36" spans="1:2" ht="14.25">
      <c r="A36" s="79" t="s">
        <v>12</v>
      </c>
      <c r="B36" s="46"/>
    </row>
    <row r="37" spans="1:2">
      <c r="A37" s="23" t="s">
        <v>4</v>
      </c>
    </row>
  </sheetData>
  <phoneticPr fontId="0" type="noConversion"/>
  <printOptions horizontalCentered="1" verticalCentered="1"/>
  <pageMargins left="0.59055118110236227" right="0.59055118110236227" top="0.59055118110236227" bottom="0.59055118110236227" header="0" footer="0.39370078740157483"/>
  <pageSetup paperSize="119" scale="70" orientation="landscape" r:id="rId1"/>
  <headerFooter alignWithMargins="0">
    <oddHeader xml:space="preserve">&amp;C
</oddHeader>
    <oddFooter>&amp;L&amp;"Gotham Medium,Normal"&amp;16 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58</vt:i4>
      </vt:variant>
      <vt:variant>
        <vt:lpstr>Rangos con nombre</vt:lpstr>
      </vt:variant>
      <vt:variant>
        <vt:i4>46</vt:i4>
      </vt:variant>
    </vt:vector>
  </HeadingPairs>
  <TitlesOfParts>
    <vt:vector size="104" baseType="lpstr">
      <vt:lpstr>Portada</vt:lpstr>
      <vt:lpstr>Hoja2</vt:lpstr>
      <vt:lpstr>Directorio</vt:lpstr>
      <vt:lpstr>Contenido </vt:lpstr>
      <vt:lpstr>presentacion </vt:lpstr>
      <vt:lpstr>1</vt:lpstr>
      <vt:lpstr>1.1</vt:lpstr>
      <vt:lpstr>CUADRO1.1N</vt:lpstr>
      <vt:lpstr>GRAF.1.1</vt:lpstr>
      <vt:lpstr>CUADRO1.1.1N</vt:lpstr>
      <vt:lpstr>GRAF.1.1.1</vt:lpstr>
      <vt:lpstr>CUADRO1.1.2N</vt:lpstr>
      <vt:lpstr>GRAF.1.1.2</vt:lpstr>
      <vt:lpstr>1.2</vt:lpstr>
      <vt:lpstr>CUADRO1.2E</vt:lpstr>
      <vt:lpstr>GRAF.1.2</vt:lpstr>
      <vt:lpstr>CUADRO1.2.1E</vt:lpstr>
      <vt:lpstr>GRAF.1.2.1</vt:lpstr>
      <vt:lpstr>CUADRO1.2.2E</vt:lpstr>
      <vt:lpstr>GRAF.1.2.2</vt:lpstr>
      <vt:lpstr>1.3</vt:lpstr>
      <vt:lpstr>CUADRO1.3</vt:lpstr>
      <vt:lpstr>2</vt:lpstr>
      <vt:lpstr>2.1</vt:lpstr>
      <vt:lpstr>CUADRO2.1NC</vt:lpstr>
      <vt:lpstr>GRAF.2.1</vt:lpstr>
      <vt:lpstr>CUADRO2.1.1NC</vt:lpstr>
      <vt:lpstr>GRAF.2.1.1</vt:lpstr>
      <vt:lpstr>CUADRO2.1.2NC</vt:lpstr>
      <vt:lpstr>GRAF.2.1.2</vt:lpstr>
      <vt:lpstr>2.2</vt:lpstr>
      <vt:lpstr>CUADRO2.2EC</vt:lpstr>
      <vt:lpstr>GRAF.2.2</vt:lpstr>
      <vt:lpstr>CUADRO2.2.1EC</vt:lpstr>
      <vt:lpstr>GRAF.2.2.1</vt:lpstr>
      <vt:lpstr>CUADRO2.2.2EC</vt:lpstr>
      <vt:lpstr>GRAF.2.2.2</vt:lpstr>
      <vt:lpstr>2.3</vt:lpstr>
      <vt:lpstr>CUADRO2.3C</vt:lpstr>
      <vt:lpstr>3</vt:lpstr>
      <vt:lpstr>CUADRO3.1</vt:lpstr>
      <vt:lpstr>GRAF.3.1</vt:lpstr>
      <vt:lpstr>CUADRO3.2</vt:lpstr>
      <vt:lpstr>GRAF.3.2</vt:lpstr>
      <vt:lpstr>1IPI</vt:lpstr>
      <vt:lpstr>metodologia</vt:lpstr>
      <vt:lpstr>Hoja1</vt:lpstr>
      <vt:lpstr>Hoja3</vt:lpstr>
      <vt:lpstr>Hoja4</vt:lpstr>
      <vt:lpstr>Glosario</vt:lpstr>
      <vt:lpstr>Hoja6</vt:lpstr>
      <vt:lpstr>Hoja7</vt:lpstr>
      <vt:lpstr>Hoja8</vt:lpstr>
      <vt:lpstr>Hoja9</vt:lpstr>
      <vt:lpstr>Hoja10</vt:lpstr>
      <vt:lpstr>Hoja11</vt:lpstr>
      <vt:lpstr>Simbolos</vt:lpstr>
      <vt:lpstr>Hoja13</vt:lpstr>
      <vt:lpstr>'1'!Área_de_impresión</vt:lpstr>
      <vt:lpstr>'1.1'!Área_de_impresión</vt:lpstr>
      <vt:lpstr>'1.2'!Área_de_impresión</vt:lpstr>
      <vt:lpstr>'1.3'!Área_de_impresión</vt:lpstr>
      <vt:lpstr>'1IPI'!Área_de_impresión</vt:lpstr>
      <vt:lpstr>'2'!Área_de_impresión</vt:lpstr>
      <vt:lpstr>'2.1'!Área_de_impresión</vt:lpstr>
      <vt:lpstr>'2.2'!Área_de_impresión</vt:lpstr>
      <vt:lpstr>'2.3'!Área_de_impresión</vt:lpstr>
      <vt:lpstr>'3'!Área_de_impresión</vt:lpstr>
      <vt:lpstr>CUADRO1.1.1N!Área_de_impresión</vt:lpstr>
      <vt:lpstr>CUADRO1.1.2N!Área_de_impresión</vt:lpstr>
      <vt:lpstr>CUADRO1.1N!Área_de_impresión</vt:lpstr>
      <vt:lpstr>CUADRO1.2.1E!Área_de_impresión</vt:lpstr>
      <vt:lpstr>CUADRO1.2.2E!Área_de_impresión</vt:lpstr>
      <vt:lpstr>CUADRO1.2E!Área_de_impresión</vt:lpstr>
      <vt:lpstr>CUADRO1.3!Área_de_impresión</vt:lpstr>
      <vt:lpstr>CUADRO2.1.1NC!Área_de_impresión</vt:lpstr>
      <vt:lpstr>CUADRO2.1.2NC!Área_de_impresión</vt:lpstr>
      <vt:lpstr>CUADRO2.1NC!Área_de_impresión</vt:lpstr>
      <vt:lpstr>CUADRO2.2.1EC!Área_de_impresión</vt:lpstr>
      <vt:lpstr>CUADRO2.2.2EC!Área_de_impresión</vt:lpstr>
      <vt:lpstr>CUADRO2.2EC!Área_de_impresión</vt:lpstr>
      <vt:lpstr>CUADRO2.3C!Área_de_impresión</vt:lpstr>
      <vt:lpstr>CUADRO3.1!Área_de_impresión</vt:lpstr>
      <vt:lpstr>CUADRO3.2!Área_de_impresión</vt:lpstr>
      <vt:lpstr>Directorio!Área_de_impresión</vt:lpstr>
      <vt:lpstr>GRAF.1.1!Área_de_impresión</vt:lpstr>
      <vt:lpstr>GRAF.1.1.1!Área_de_impresión</vt:lpstr>
      <vt:lpstr>GRAF.1.1.2!Área_de_impresión</vt:lpstr>
      <vt:lpstr>GRAF.1.2!Área_de_impresión</vt:lpstr>
      <vt:lpstr>GRAF.1.2.1!Área_de_impresión</vt:lpstr>
      <vt:lpstr>GRAF.1.2.2!Área_de_impresión</vt:lpstr>
      <vt:lpstr>GRAF.2.1!Área_de_impresión</vt:lpstr>
      <vt:lpstr>GRAF.2.1.1!Área_de_impresión</vt:lpstr>
      <vt:lpstr>GRAF.2.1.2!Área_de_impresión</vt:lpstr>
      <vt:lpstr>GRAF.2.2!Área_de_impresión</vt:lpstr>
      <vt:lpstr>GRAF.2.2.1!Área_de_impresión</vt:lpstr>
      <vt:lpstr>GRAF.2.2.2!Área_de_impresión</vt:lpstr>
      <vt:lpstr>GRAF.3.1!Área_de_impresión</vt:lpstr>
      <vt:lpstr>GRAF.3.2!Área_de_impresión</vt:lpstr>
      <vt:lpstr>Hoja10!Área_de_impresión</vt:lpstr>
      <vt:lpstr>Hoja2!Área_de_impresión</vt:lpstr>
      <vt:lpstr>Hoja3!Área_de_impresión</vt:lpstr>
      <vt:lpstr>Hoja4!Área_de_impresión</vt:lpstr>
      <vt:lpstr>'presentacion '!Área_de_impresión</vt:lpstr>
    </vt:vector>
  </TitlesOfParts>
  <Company>IGECEM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Garciamoreno Salgado</dc:creator>
  <cp:lastModifiedBy>Jose</cp:lastModifiedBy>
  <cp:lastPrinted>2014-09-26T16:47:47Z</cp:lastPrinted>
  <dcterms:created xsi:type="dcterms:W3CDTF">2002-10-09T00:05:56Z</dcterms:created>
  <dcterms:modified xsi:type="dcterms:W3CDTF">2014-11-13T00:07:42Z</dcterms:modified>
</cp:coreProperties>
</file>