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06" windowWidth="9720" windowHeight="5010" tabRatio="603" activeTab="0"/>
  </bookViews>
  <sheets>
    <sheet name="TITULO" sheetId="1" r:id="rId1"/>
    <sheet name="Hoja legal" sheetId="2" r:id="rId2"/>
    <sheet name="presentación" sheetId="3" r:id="rId3"/>
    <sheet name="Pág. 3" sheetId="4" r:id="rId4"/>
    <sheet name="Pág. 4" sheetId="5" r:id="rId5"/>
    <sheet name="Pág. 5" sheetId="6" r:id="rId6"/>
    <sheet name="Pág . 6" sheetId="7" r:id="rId7"/>
    <sheet name="Pág. 7" sheetId="8" r:id="rId8"/>
    <sheet name="Pág. 8" sheetId="9" r:id="rId9"/>
    <sheet name="Pág. 9" sheetId="10" r:id="rId10"/>
    <sheet name="Pág. 10" sheetId="11" r:id="rId11"/>
    <sheet name="Pág. 11" sheetId="12" r:id="rId12"/>
    <sheet name="Pág. 12" sheetId="13" r:id="rId13"/>
    <sheet name="Resumen" sheetId="14" r:id="rId14"/>
    <sheet name="Fuentes" sheetId="15" r:id="rId15"/>
  </sheets>
  <externalReferences>
    <externalReference r:id="rId18"/>
  </externalReferences>
  <definedNames>
    <definedName name="_Fill" hidden="1">#REF!</definedName>
    <definedName name="A_impresión_IM">#REF!</definedName>
    <definedName name="_xlnm.Print_Area" localSheetId="14">'Fuentes'!$A$1:$O$74</definedName>
    <definedName name="_xlnm.Print_Area" localSheetId="1">'Hoja legal'!$A$1:$H$53</definedName>
    <definedName name="_xlnm.Print_Area" localSheetId="6">'Pág . 6'!$A$1:$P$56</definedName>
    <definedName name="_xlnm.Print_Area" localSheetId="10">'Pág. 10'!$A$1:$K$96</definedName>
    <definedName name="_xlnm.Print_Area" localSheetId="11">'Pág. 11'!$A$1:$L$93</definedName>
    <definedName name="_xlnm.Print_Area" localSheetId="12">'Pág. 12'!$A$1:$I$86</definedName>
    <definedName name="_xlnm.Print_Area" localSheetId="3">'Pág. 3'!$A$1:$N$85</definedName>
    <definedName name="_xlnm.Print_Area" localSheetId="4">'Pág. 4'!$A$1:$N$83</definedName>
    <definedName name="_xlnm.Print_Area" localSheetId="5">'Pág. 5'!$A$1:$N$79</definedName>
    <definedName name="_xlnm.Print_Area" localSheetId="7">'Pág. 7'!$A$1:$L$88</definedName>
    <definedName name="_xlnm.Print_Area" localSheetId="8">'Pág. 8'!$A$1:$K$88</definedName>
    <definedName name="_xlnm.Print_Area" localSheetId="9">'Pág. 9'!$A$1:$K$89</definedName>
    <definedName name="_xlnm.Print_Area" localSheetId="2">'presentación'!$A$1:$G$21</definedName>
    <definedName name="_xlnm.Print_Area" localSheetId="13">'Resumen'!$A$1:$I$43</definedName>
    <definedName name="_xlnm.Print_Area" localSheetId="0">'TITULO'!$A$1:$G$31</definedName>
    <definedName name="DIFERENCIAS">#REF!</definedName>
    <definedName name="VARIABLES">#REF!</definedName>
  </definedNames>
  <calcPr fullCalcOnLoad="1"/>
</workbook>
</file>

<file path=xl/sharedStrings.xml><?xml version="1.0" encoding="utf-8"?>
<sst xmlns="http://schemas.openxmlformats.org/spreadsheetml/2006/main" count="1097" uniqueCount="668">
  <si>
    <t>DÓLAR BANCARIO</t>
  </si>
  <si>
    <t>DÓLAR INTERBANCARIO</t>
  </si>
  <si>
    <t>DÓLAR CANADIENSE</t>
  </si>
  <si>
    <t>LIBRA ESTERLINA (VENTA)</t>
  </si>
  <si>
    <t>GENERAL</t>
  </si>
  <si>
    <t>PROMEDIO PONDERADO</t>
  </si>
  <si>
    <t>ÁREA GEOGRÁFICA A</t>
  </si>
  <si>
    <t>ÁREA GEOGRÁFICA B</t>
  </si>
  <si>
    <t>ÁREA GEOGRÁFICA C</t>
  </si>
  <si>
    <t xml:space="preserve">DEUDA INTERNA NETA    </t>
  </si>
  <si>
    <t>DEUDA EXTERNA NETA</t>
  </si>
  <si>
    <t>SALDO DE LA CUENTA CORRIENTE</t>
  </si>
  <si>
    <t>SALDO DE LA CUENTA DE CAPITAL</t>
  </si>
  <si>
    <t>PETROLERAS</t>
  </si>
  <si>
    <t>NO PETROLERAS</t>
  </si>
  <si>
    <t>BIENES DE CONSUMO</t>
  </si>
  <si>
    <t>BIENES INTERMEDIOS</t>
  </si>
  <si>
    <t>BIENES DE CAPITAL</t>
  </si>
  <si>
    <t>GOBIERNO FEDERAL</t>
  </si>
  <si>
    <t>ORGANISMOS Y EMPRESAS</t>
  </si>
  <si>
    <t>GASTO PROGRAMABLE</t>
  </si>
  <si>
    <t>GASTO NO PROGRAMABLE</t>
  </si>
  <si>
    <t>FINANCIERO</t>
  </si>
  <si>
    <t>PROGRAMAS CONTINGENTES</t>
  </si>
  <si>
    <t>COMPRA</t>
  </si>
  <si>
    <t>VENTA</t>
  </si>
  <si>
    <t>EURO (VENTA)</t>
  </si>
  <si>
    <t>YEN JAPONÉS (VENTA)</t>
  </si>
  <si>
    <t>COTIZACIONES INTERNACIONALES</t>
  </si>
  <si>
    <t>MATERIALES PARA CONSTRUCCIÓN</t>
  </si>
  <si>
    <t>CAFÉ (MÉXICO FOB LAREDO)</t>
  </si>
  <si>
    <t>AZÚCAR (MUNDIAL)</t>
  </si>
  <si>
    <t>PETRÓLEO</t>
  </si>
  <si>
    <t>INTERNACIONALES</t>
  </si>
  <si>
    <t>PREFERENCIAL NUEVA YORK</t>
  </si>
  <si>
    <t>NACIONALES</t>
  </si>
  <si>
    <t>PAGARÉS</t>
  </si>
  <si>
    <t>CETES (28 DÍAS)</t>
  </si>
  <si>
    <t>COSTO PORCENTUAL PROMEDIO (CPP)</t>
  </si>
  <si>
    <t>TASA INTERÉS INTERBANCARIA DE EQUILIBRIO (28 DÍAS)</t>
  </si>
  <si>
    <t>MERCADO DE DINERO DE NUEVA YORK</t>
  </si>
  <si>
    <t>INDICADORES BURSÁTILES MUNDIALES</t>
  </si>
  <si>
    <t>BOLSA MEXICANA DE VALORES</t>
  </si>
  <si>
    <t>AGREGADOS MONETARIOS</t>
  </si>
  <si>
    <t>ONZA TROY MÉXICO</t>
  </si>
  <si>
    <t>ONZA TROY LONDRES</t>
  </si>
  <si>
    <t xml:space="preserve">ONZA NUEVA YORK </t>
  </si>
  <si>
    <t>CENTENARIO (PIEZA)</t>
  </si>
  <si>
    <t>ONZA SPOT LONDRES</t>
  </si>
  <si>
    <t>ONZA TROY NUEVA YORK</t>
  </si>
  <si>
    <t>VARILLA PARA CONSTRUCCIÓN  3/8"</t>
  </si>
  <si>
    <t>CEMENTO GRIS</t>
  </si>
  <si>
    <t>MAYA</t>
  </si>
  <si>
    <t>ISTMO</t>
  </si>
  <si>
    <t xml:space="preserve">OLMECA       </t>
  </si>
  <si>
    <t>MEZCLA MEXICANA</t>
  </si>
  <si>
    <t>(PRIME RATE)</t>
  </si>
  <si>
    <t>LIBOR LONDRES (6 MESES)</t>
  </si>
  <si>
    <t xml:space="preserve">60   DÍAS  </t>
  </si>
  <si>
    <t xml:space="preserve">90   DÍAS  </t>
  </si>
  <si>
    <t xml:space="preserve">180  DÍAS </t>
  </si>
  <si>
    <t>CERTIFICADOS DE DEPÓSITO (30 DÍAS)</t>
  </si>
  <si>
    <t>ACEPTACIONES BANCARIAS (30 DÍAS)</t>
  </si>
  <si>
    <t>PAPEL COMERCIAL COLOCADO POR</t>
  </si>
  <si>
    <t>INTERMEDIARIOS (30 DÍAS)</t>
  </si>
  <si>
    <t>NUEVA YORK (DOW JONES)</t>
  </si>
  <si>
    <t>LONDRES (FINANCIAL TIMES)</t>
  </si>
  <si>
    <t>ALEMANIA (DAX FRANCFORT)</t>
  </si>
  <si>
    <t>MADRID (GENERAL)</t>
  </si>
  <si>
    <t>TOKIO (NIKKEI)</t>
  </si>
  <si>
    <t xml:space="preserve">INDICE  </t>
  </si>
  <si>
    <t>EMPRESAS COTIZADAS</t>
  </si>
  <si>
    <t>ACCIONES OPERADAS</t>
  </si>
  <si>
    <t>MAÍZ</t>
  </si>
  <si>
    <t xml:space="preserve">TRIGO </t>
  </si>
  <si>
    <t>FRIJOL</t>
  </si>
  <si>
    <t>SORGO</t>
  </si>
  <si>
    <t>ARROZ</t>
  </si>
  <si>
    <t xml:space="preserve">SOYA </t>
  </si>
  <si>
    <t>PRECIOS NACIONALES AL PÚBLICO</t>
  </si>
  <si>
    <t>AZÚCAR REFINADA</t>
  </si>
  <si>
    <t>PAN BLANCO (80 GR)</t>
  </si>
  <si>
    <t xml:space="preserve">GASOLINA   </t>
  </si>
  <si>
    <t>DIESEL</t>
  </si>
  <si>
    <t>MAGNA</t>
  </si>
  <si>
    <t>PREMIUM</t>
  </si>
  <si>
    <t>ÍNDICE DE PRECIOS IMPLÍCITO (VAB) (1993=100)</t>
  </si>
  <si>
    <t>GASTO PROGRAMADO</t>
  </si>
  <si>
    <t>COSTO FINANCIERO</t>
  </si>
  <si>
    <t>NO FINANCIERO</t>
  </si>
  <si>
    <t xml:space="preserve">MAGNA </t>
  </si>
  <si>
    <t>SUPERFICIE</t>
  </si>
  <si>
    <t>DENSIDAD DE POBLACIÓN</t>
  </si>
  <si>
    <t>TASA DE NATALIDAD</t>
  </si>
  <si>
    <t>TASA DE MORTALIDAD</t>
  </si>
  <si>
    <t>TASA DE MORTALIDAD INFANTIL</t>
  </si>
  <si>
    <t>HABITANTE POR MÉDICO</t>
  </si>
  <si>
    <t>HABITANTE POR CAMA CENSABLE</t>
  </si>
  <si>
    <t>HABITANTE POR UNIDAD MÉDICA</t>
  </si>
  <si>
    <t>ALUMNOS POR MAESTRO (NIVEL BÁSICO)</t>
  </si>
  <si>
    <t>PIB CORRIENTE PER CÁPITA</t>
  </si>
  <si>
    <t>PIB CONSTANTE PER CÁPITA</t>
  </si>
  <si>
    <t>INVERSIÓN PÚBLICA ESTATAL PER CÁPITA</t>
  </si>
  <si>
    <t>INVERSIÓN PÚBLICA FEDERAL PER CÁPITA</t>
  </si>
  <si>
    <t>INGRESOS MUNICIPALES PER CÁPITA</t>
  </si>
  <si>
    <t>EGRESOS MUNICIPALES PER CÁPITA</t>
  </si>
  <si>
    <t>RENDIMIENTO DE LA PRODUCCIÓN AGRÍCOLA</t>
  </si>
  <si>
    <t>RENDIMIENTO DE LA PRODUCCIÓN DE MAÍZ</t>
  </si>
  <si>
    <t xml:space="preserve">CONSUMO DE ENERGÍA ELÉCTRICA PER CÁPITA </t>
  </si>
  <si>
    <t>LONGITUD DE CARRETERAS POR KILÓMETRO CUADRADO</t>
  </si>
  <si>
    <t>LONGITUD DE VÍAS FÉRREAS POR KILÓMETRO CUADRADO</t>
  </si>
  <si>
    <t>LÍNEAS TELEFÓNICAS POR KILÓMETRO CUADRADO</t>
  </si>
  <si>
    <t>DISTRIBUCIÓN DIARIA DE LECHE POR NIÑO</t>
  </si>
  <si>
    <t>F U E N T E S</t>
  </si>
  <si>
    <t>CUADRO 1</t>
  </si>
  <si>
    <t>HOMICIDIO</t>
  </si>
  <si>
    <t>DAÑOS EN BIENES</t>
  </si>
  <si>
    <t>TRABAJADORES COLOCADOS</t>
  </si>
  <si>
    <t>INFORMACIÓN ESTATAL Y NACIONAL</t>
  </si>
  <si>
    <t>CUADRO 2</t>
  </si>
  <si>
    <t>CUADRO 3</t>
  </si>
  <si>
    <t>INFORMACIÓN NACIONAL ECONÓMICA</t>
  </si>
  <si>
    <t>CUADRO 4</t>
  </si>
  <si>
    <t xml:space="preserve">I N D I C A D O R E S    </t>
  </si>
  <si>
    <t>CUADRO 5</t>
  </si>
  <si>
    <t>INFORMACIÓN ESTATAL ECONÓMICA</t>
  </si>
  <si>
    <r>
      <t xml:space="preserve">PERSONAL MÉDICO   </t>
    </r>
    <r>
      <rPr>
        <vertAlign val="superscript"/>
        <sz val="11"/>
        <rFont val="Arial"/>
        <family val="2"/>
      </rPr>
      <t>a/</t>
    </r>
  </si>
  <si>
    <r>
      <t xml:space="preserve">ALUMNOS  </t>
    </r>
    <r>
      <rPr>
        <vertAlign val="superscript"/>
        <sz val="11"/>
        <rFont val="Arial"/>
        <family val="2"/>
      </rPr>
      <t>b/</t>
    </r>
  </si>
  <si>
    <r>
      <t xml:space="preserve">DÉFICIT FINANCIERO DEL SECTOR PÚBLICO  </t>
    </r>
    <r>
      <rPr>
        <vertAlign val="superscript"/>
        <sz val="11"/>
        <rFont val="Arial"/>
        <family val="2"/>
      </rPr>
      <t>c/</t>
    </r>
    <r>
      <rPr>
        <sz val="11"/>
        <rFont val="Arial"/>
        <family val="2"/>
      </rPr>
      <t xml:space="preserve">    </t>
    </r>
  </si>
  <si>
    <r>
      <t xml:space="preserve">ZONA CONURBADA CON EL DISTRITO FEDERAL  </t>
    </r>
    <r>
      <rPr>
        <vertAlign val="superscript"/>
        <sz val="11"/>
        <rFont val="Arial"/>
        <family val="2"/>
      </rPr>
      <t>a/</t>
    </r>
  </si>
  <si>
    <r>
      <t xml:space="preserve">ZONA METROPOLITANA DE LA CIUDAD DE TOLUCA  </t>
    </r>
    <r>
      <rPr>
        <vertAlign val="superscript"/>
        <sz val="11"/>
        <rFont val="Arial"/>
        <family val="2"/>
      </rPr>
      <t>a/</t>
    </r>
  </si>
  <si>
    <r>
      <t xml:space="preserve">PERSONAL MÉDICO  </t>
    </r>
    <r>
      <rPr>
        <vertAlign val="superscript"/>
        <sz val="11"/>
        <rFont val="Arial"/>
        <family val="2"/>
      </rPr>
      <t>c/</t>
    </r>
  </si>
  <si>
    <r>
      <t xml:space="preserve">CONSULTORIOS MÉDICOS  </t>
    </r>
    <r>
      <rPr>
        <vertAlign val="superscript"/>
        <sz val="11"/>
        <rFont val="Arial"/>
        <family val="2"/>
      </rPr>
      <t>d/</t>
    </r>
  </si>
  <si>
    <t>a/</t>
  </si>
  <si>
    <t xml:space="preserve">b/ </t>
  </si>
  <si>
    <t xml:space="preserve">c/ </t>
  </si>
  <si>
    <t xml:space="preserve">d/ </t>
  </si>
  <si>
    <t>f/</t>
  </si>
  <si>
    <t>g/</t>
  </si>
  <si>
    <t>h/</t>
  </si>
  <si>
    <t>i/</t>
  </si>
  <si>
    <t>j/</t>
  </si>
  <si>
    <t>l/</t>
  </si>
  <si>
    <t>m/</t>
  </si>
  <si>
    <t>n/</t>
  </si>
  <si>
    <t>o/</t>
  </si>
  <si>
    <t>q/</t>
  </si>
  <si>
    <t>r/</t>
  </si>
  <si>
    <t>t/</t>
  </si>
  <si>
    <t>v/</t>
  </si>
  <si>
    <t>w/</t>
  </si>
  <si>
    <t>Cifras preliminares.</t>
  </si>
  <si>
    <t>Comprende médicos generales, especialistas, pasantes, odontólogos y personal médico en otras labores.</t>
  </si>
  <si>
    <t>A nivel estatal incluye consultorios dentales.</t>
  </si>
  <si>
    <t xml:space="preserve">Las cifras reportadas a nivel nacional corresponden a lo otorgado únicamente con recursos federales. </t>
  </si>
  <si>
    <t>Las cifras nacionales corresponden a inicio de cursos.</t>
  </si>
  <si>
    <t xml:space="preserve">El Valor Agregado Bruto de la producción a valores básicos no incluye impuestos, a diferencia del PIB a precios de mercado que incluye los impuestos netos de subsidios. </t>
  </si>
  <si>
    <t>El programa de cocinas populares y unidades de servicios integrales (COPUS), cambio su denominación y forma de operación, de acuerdo a los lineamientos del DIF nacional. 
La cifra estatal incluye la operación de desayunadores en centros escolares.</t>
  </si>
  <si>
    <t xml:space="preserve"> </t>
  </si>
  <si>
    <t>CONCEPTO</t>
  </si>
  <si>
    <t>NACIONAL</t>
  </si>
  <si>
    <t>ESTATAL</t>
  </si>
  <si>
    <t>%</t>
  </si>
  <si>
    <t>M1</t>
  </si>
  <si>
    <t>M2</t>
  </si>
  <si>
    <t>M3</t>
  </si>
  <si>
    <t>M4</t>
  </si>
  <si>
    <t xml:space="preserve">P/   </t>
  </si>
  <si>
    <t>e/</t>
  </si>
  <si>
    <t>ASISTENCIA SOCIAL</t>
  </si>
  <si>
    <t>TIPOS DE CAMBIO</t>
  </si>
  <si>
    <t>CULTURA</t>
  </si>
  <si>
    <t>JUSTICIA</t>
  </si>
  <si>
    <t>ELECTRICIDAD</t>
  </si>
  <si>
    <t xml:space="preserve">COMUNICACIONES </t>
  </si>
  <si>
    <t>COMERCIO SOCIAL</t>
  </si>
  <si>
    <t>Se refiere a maíz grano.</t>
  </si>
  <si>
    <t>EMPLEO</t>
  </si>
  <si>
    <t>SOCIAL</t>
  </si>
  <si>
    <t>FINANZAS</t>
  </si>
  <si>
    <t>Agenda Estadística Básica</t>
  </si>
  <si>
    <t>Gobierno del Estado de México</t>
  </si>
  <si>
    <t>Instituto de Información e Investigación</t>
  </si>
  <si>
    <t>Geográfica, Estadística y Catastral</t>
  </si>
  <si>
    <t>COMUNICACIONES</t>
  </si>
  <si>
    <t>Edificio Plaza Toluca,</t>
  </si>
  <si>
    <t xml:space="preserve">Número de autorización del Comité Editorial de la </t>
  </si>
  <si>
    <t>RAMO 33</t>
  </si>
  <si>
    <t>PECUARIO</t>
  </si>
  <si>
    <t>FORESTAL</t>
  </si>
  <si>
    <t>Comprende correpondencia expedida y recibida.</t>
  </si>
  <si>
    <t xml:space="preserve">CEDES </t>
  </si>
  <si>
    <t>No incluye ingresos extraordinarios.</t>
  </si>
  <si>
    <t>N A C I O N A L</t>
  </si>
  <si>
    <t>E S T A T A L</t>
  </si>
  <si>
    <t xml:space="preserve">INFORMACIÓN NACIONAL </t>
  </si>
  <si>
    <t>DEMOGRAFÍA</t>
  </si>
  <si>
    <t>ALIMENTACIÓN</t>
  </si>
  <si>
    <t>MACROECONOMÍA</t>
  </si>
  <si>
    <t>EDUCACIÓN</t>
  </si>
  <si>
    <t>AGRÍCOLA</t>
  </si>
  <si>
    <t xml:space="preserve">MINERÍA  </t>
  </si>
  <si>
    <t>DEL ESTADO DE MÉXICO</t>
  </si>
  <si>
    <t>Su contenido hace referencia a los principales aspectos de carácter demográfico, social y económico, en los ámbitos estatal y nacional.</t>
  </si>
  <si>
    <t>TASAS DE INTERÉS</t>
  </si>
  <si>
    <t>INSTRUMENTOS DE INVERSIÓN</t>
  </si>
  <si>
    <t>GEOGRAFÍA</t>
  </si>
  <si>
    <t>ECONOMÍA</t>
  </si>
  <si>
    <t>(VARIABLES MONETARIAS A PRECIOS CORRIENTES)</t>
  </si>
  <si>
    <t>(VARIABLES MONETARIAS A PRECIOS CONSTANTES)</t>
  </si>
  <si>
    <t>Las cifras corresponden a inicio de cursos.</t>
  </si>
  <si>
    <t>Prohibida la reproducción total o parcial de esta obra</t>
  </si>
  <si>
    <t>El Instituto agradecerá el envío de sus comentarios o sugerencias sobre el contenido del mismo.</t>
  </si>
  <si>
    <t>AGENDA ESTADÍSTICA BÁSICA</t>
  </si>
  <si>
    <t>RAMO 20</t>
  </si>
  <si>
    <t>XII Censo General  de Población y Vivienda 2000. Estados Unidos Méxicanos. Tabulados básicos.</t>
  </si>
  <si>
    <t>Teléfonos: (01 722) 2 14 93 57  /  2 14 06 36  /  2 15 94 81.  Fax: 2 13 22 27.</t>
  </si>
  <si>
    <t>C.P. 50000</t>
  </si>
  <si>
    <t xml:space="preserve">SALUD </t>
  </si>
  <si>
    <t xml:space="preserve">SALUD  </t>
  </si>
  <si>
    <t xml:space="preserve">AGRÍCOLA  </t>
  </si>
  <si>
    <t>Lerdo Poniente No. 101, int. 303</t>
  </si>
  <si>
    <t>Col. Centro, Toluca, Estado de México</t>
  </si>
  <si>
    <t>Impreso y hecho en Toluca, México</t>
  </si>
  <si>
    <t>por cualquier medio, sin autorización escrita del editor</t>
  </si>
  <si>
    <t>Comprende expendios ubicados en tiendas DICONSA, LICONSA, CERESOS, pequeños comercios y módulos de correo rural.</t>
  </si>
  <si>
    <t>BALANZA COMERCIAL</t>
  </si>
  <si>
    <t>UNIDAD 
DE 
MEDIDA</t>
  </si>
  <si>
    <t>UNIDAD
DE
MEDIDA</t>
  </si>
  <si>
    <t>(Continúa)</t>
  </si>
  <si>
    <t>TCPA
(%)</t>
  </si>
  <si>
    <t>UNIDAD 
DE
MEDIDA</t>
  </si>
  <si>
    <t xml:space="preserve">POBLACIÓN TOTAL    </t>
  </si>
  <si>
    <t>INFANTIL (0 A 4 AÑOS)</t>
  </si>
  <si>
    <t>ESCOLAR (5 A 14 AÑOS)</t>
  </si>
  <si>
    <t>FUERZA DE TRABAJO (15 A 64 AÑOS)</t>
  </si>
  <si>
    <t>TERCERA EDAD (65 Y MÁS AÑOS)</t>
  </si>
  <si>
    <t>NO ESPECÍFICADO</t>
  </si>
  <si>
    <t>FEMENINA EN EDAD REPRODUCTIVA (15 A 49 AÑOS)</t>
  </si>
  <si>
    <t xml:space="preserve">URBANA    </t>
  </si>
  <si>
    <t xml:space="preserve">MIXTA  </t>
  </si>
  <si>
    <t xml:space="preserve">RURAL  </t>
  </si>
  <si>
    <t>HOMBRES</t>
  </si>
  <si>
    <t>MUJERES</t>
  </si>
  <si>
    <t>RESTO DEL ESTADO</t>
  </si>
  <si>
    <t xml:space="preserve">NACIDOS EN LA ENTIDAD   </t>
  </si>
  <si>
    <t xml:space="preserve">INMIGRANTES  </t>
  </si>
  <si>
    <t>NO ESPECIFICADO</t>
  </si>
  <si>
    <t>ESPERANZA DE VIDA GENERAL</t>
  </si>
  <si>
    <t>NACIMIENTOS REGISTRADOS</t>
  </si>
  <si>
    <t>NACIDOS VIVOS</t>
  </si>
  <si>
    <t>DEFUNCIONES GENERALES REGISTRADAS</t>
  </si>
  <si>
    <t>DEFUNCIONES DE MENORES DE UN AÑO</t>
  </si>
  <si>
    <t>MATRIMONIOS</t>
  </si>
  <si>
    <t>DIVORCIOS</t>
  </si>
  <si>
    <t>POBLACIÓN DE RESPONSABILIDAD</t>
  </si>
  <si>
    <t>DERECHOHABIENTE</t>
  </si>
  <si>
    <t>ABIERTA</t>
  </si>
  <si>
    <t>UNIDADES MÉDICAS</t>
  </si>
  <si>
    <t xml:space="preserve">ENFERMERAS   </t>
  </si>
  <si>
    <t>CAMAS CENSABLES</t>
  </si>
  <si>
    <t xml:space="preserve">ESPACIOS DE ALIMENTACIÓN, ENCUENTRO </t>
  </si>
  <si>
    <t>ALBERGUE Y ATENCIÓN A MENORES EN:</t>
  </si>
  <si>
    <t xml:space="preserve">DESAMPARO   </t>
  </si>
  <si>
    <t>APLICACIÓN DE TERAPIAS  DE REHABILITACIÓN</t>
  </si>
  <si>
    <t xml:space="preserve">AYUDAS FUNCIONALES </t>
  </si>
  <si>
    <t>CONSULTAS DE REHABILITACIÓN Y EDUCACIÓN</t>
  </si>
  <si>
    <t>ESPECIAL</t>
  </si>
  <si>
    <t>ALUMNOS</t>
  </si>
  <si>
    <t>PREESCOLAR</t>
  </si>
  <si>
    <t>PRIMARIA</t>
  </si>
  <si>
    <t>SECUNDARIA</t>
  </si>
  <si>
    <t>MEDIA SUPERIOR</t>
  </si>
  <si>
    <t>SUPERIOR</t>
  </si>
  <si>
    <t>OTROS</t>
  </si>
  <si>
    <t>MAESTROS</t>
  </si>
  <si>
    <t xml:space="preserve">ESCUELAS   </t>
  </si>
  <si>
    <t xml:space="preserve">OTROS  </t>
  </si>
  <si>
    <t xml:space="preserve">CENTROS CULTURALES </t>
  </si>
  <si>
    <t>CENTROS CULTURALES REGIONALES</t>
  </si>
  <si>
    <t>BIBLIOTECAS</t>
  </si>
  <si>
    <t>MUSEOS</t>
  </si>
  <si>
    <t>DELITOS REGISTRADOS</t>
  </si>
  <si>
    <t>AVERIGUACIONES CONSIGNADAS</t>
  </si>
  <si>
    <t>AMPAROS</t>
  </si>
  <si>
    <t>ACTAS POR RESPONSABILIDAD OFICIAL</t>
  </si>
  <si>
    <t>POBLACIÓN ASEGURADA (IMSS)</t>
  </si>
  <si>
    <t>PATRONES TOTALES (IMSS)</t>
  </si>
  <si>
    <t>CONFLICTOS LABORALES</t>
  </si>
  <si>
    <t>SERVICIO ESTATAL DE EMPLEO</t>
  </si>
  <si>
    <t>CAPACITACIÓN PARA EL TRABAJO</t>
  </si>
  <si>
    <t>SALARIOS MÍNIMOS</t>
  </si>
  <si>
    <t>INGRESOS CONSOLIDADOS</t>
  </si>
  <si>
    <t>PODERES</t>
  </si>
  <si>
    <t xml:space="preserve">GASTO PROGRAMABLE </t>
  </si>
  <si>
    <t>ROBO</t>
  </si>
  <si>
    <t>LESIONES</t>
  </si>
  <si>
    <t>DESPOJO</t>
  </si>
  <si>
    <t>HUELGAS ESTALLADAS</t>
  </si>
  <si>
    <t>RECEPCIÓN DE SOLICITUDES DE EMPLEO</t>
  </si>
  <si>
    <t>EDAYOS EXISTENTES</t>
  </si>
  <si>
    <t>PROMEDIO</t>
  </si>
  <si>
    <t>ZONA METROPOLITANA</t>
  </si>
  <si>
    <t>ORDINARIOS</t>
  </si>
  <si>
    <t>EXTRAORDINARIOS NETOS</t>
  </si>
  <si>
    <t>LEGISLATIVO</t>
  </si>
  <si>
    <t>JUDICIAL</t>
  </si>
  <si>
    <t>EJECUTIVO</t>
  </si>
  <si>
    <t>GASTO CORRIENTE</t>
  </si>
  <si>
    <t>TRANSFERENCIAS</t>
  </si>
  <si>
    <t>INVERSIÓN PÚBLICA</t>
  </si>
  <si>
    <t>PARTICIPACIÓN Y APOYOS A MUNICIPIOS</t>
  </si>
  <si>
    <t xml:space="preserve">COSTO FINANCIERO DE LA DEUDA  </t>
  </si>
  <si>
    <t>SALDO DE LA DEUDA PÚBLICA</t>
  </si>
  <si>
    <t>EXPORTACIONES TOTALES</t>
  </si>
  <si>
    <t>IMPORTACIONES TOTALES</t>
  </si>
  <si>
    <t>SALDO COMERCIAL</t>
  </si>
  <si>
    <t xml:space="preserve">SUPERFICIE COSECHADA TOTAL  </t>
  </si>
  <si>
    <t xml:space="preserve">VOLUMEN DE LA PRODUCCIÓN DE MAÍZ   </t>
  </si>
  <si>
    <t xml:space="preserve">VALOR DE LA PRODUCCIÓN TOTAL   </t>
  </si>
  <si>
    <t xml:space="preserve">VALOR DE LA PRODUCCIÓN DE MAÍZ </t>
  </si>
  <si>
    <t>CRÉDITO OTORGADO AL SECTOR AGROPECUARIO</t>
  </si>
  <si>
    <t>SUPERFICIE EJIDAL Y COMUNAL</t>
  </si>
  <si>
    <t>EJIDOS Y COMUNIDADES</t>
  </si>
  <si>
    <t>EJIDATARIOS Y COMUNEROS</t>
  </si>
  <si>
    <t xml:space="preserve">PRODUCCIÓN PECUARIA   </t>
  </si>
  <si>
    <t>VOLUMEN DE LA EXPLOTACIÓN FORESTAL</t>
  </si>
  <si>
    <t>MADERABLE</t>
  </si>
  <si>
    <t>VALOR DE LA EXPLOTACIÓN FORESTAL</t>
  </si>
  <si>
    <t>VOLUMEN DE LA PRODUCCIÓN PESQUERA</t>
  </si>
  <si>
    <t xml:space="preserve">VALOR DE LA PRODUCCIÓN PESQUERA  </t>
  </si>
  <si>
    <t xml:space="preserve">VALOR TOTAL </t>
  </si>
  <si>
    <t>VALOR DE LOS PRINCIPALES PRODUCTOS</t>
  </si>
  <si>
    <t>ORO</t>
  </si>
  <si>
    <t>PLATA</t>
  </si>
  <si>
    <t>COBRE</t>
  </si>
  <si>
    <t>CONSUMO DE ENERGÍA ELÉCTRICA</t>
  </si>
  <si>
    <t>VENTAS DE ENERGÍA ELÉCTRICA</t>
  </si>
  <si>
    <t>USUARIOS DE ENERGÍA ELÉCTRICA</t>
  </si>
  <si>
    <t xml:space="preserve">LONGITUD DE VÍAS FÉRREAS  </t>
  </si>
  <si>
    <t>AEROPUERTOS</t>
  </si>
  <si>
    <t>AERÓDROMOS</t>
  </si>
  <si>
    <t>OFICINAS TELEGRÁFICAS</t>
  </si>
  <si>
    <t xml:space="preserve">SERVICIO INTERIOR </t>
  </si>
  <si>
    <t>SERVICIO INTERNACIONAL</t>
  </si>
  <si>
    <t>LÍNEAS TELEFÓNICAS</t>
  </si>
  <si>
    <t>ESTACIONES DE RADIO</t>
  </si>
  <si>
    <t>ESTACIONES DE TELEVISIÓN</t>
  </si>
  <si>
    <t>ESTABLECIMIENTOS DE HOSPEDAJE</t>
  </si>
  <si>
    <t>CUARTOS DE HOTEL</t>
  </si>
  <si>
    <t>PROGRAMA DE ABASTO SOCIAL DE LECHE</t>
  </si>
  <si>
    <t>LECHERÍAS</t>
  </si>
  <si>
    <t>NIÑOS BENEFICIADOS</t>
  </si>
  <si>
    <t xml:space="preserve">DISTRIBUCIÓN DIARIA </t>
  </si>
  <si>
    <t>VARIACIÓN ANUAL</t>
  </si>
  <si>
    <t>ÍNDICE DE PRECIOS IMPLÍCITO (PIB) (1993=100) (DEFLACTOR)</t>
  </si>
  <si>
    <t xml:space="preserve">ÍNDICE DE PRECIOS IMPLÍCITO (VAB) (1993=100) </t>
  </si>
  <si>
    <t>TOLUCA</t>
  </si>
  <si>
    <t xml:space="preserve">INVERSIÓN PÚBLICA FEDERAL EJERCIDA   </t>
  </si>
  <si>
    <t>INVERSIÓN PÚBLICA ESTATAL EJERCIDA POR PROGRAMA</t>
  </si>
  <si>
    <t>EGRESOS CONSOLIDADOS</t>
  </si>
  <si>
    <t xml:space="preserve">GASTO NO PROGRAMABLE   </t>
  </si>
  <si>
    <t>INGRESOS MUNICIPALES</t>
  </si>
  <si>
    <t>EGRESOS MUNICIPALES</t>
  </si>
  <si>
    <t xml:space="preserve">CRÉDITO DE AVÍO   </t>
  </si>
  <si>
    <t xml:space="preserve">CRÉDITO REFACCIONARIO   </t>
  </si>
  <si>
    <t>VALOR DE LA PRODUCCIÓN PESQUERA</t>
  </si>
  <si>
    <t xml:space="preserve">POBLACIÓN TOTAL </t>
  </si>
  <si>
    <t xml:space="preserve">POBLACIÓN ECONÓMICAMENTE ACTIVA </t>
  </si>
  <si>
    <t>ESPERANZA DE VIDA</t>
  </si>
  <si>
    <t>TASA DE DESEMPLEO ABIERTO</t>
  </si>
  <si>
    <t>TASA DE PRESIÓN GENERAL</t>
  </si>
  <si>
    <t>TASA DE CONDICIONES CRÍTICAS DE OCUPACIÓN</t>
  </si>
  <si>
    <t>VALOR AGREGADO BRUTO</t>
  </si>
  <si>
    <t>DEUDA PÚBLICA</t>
  </si>
  <si>
    <t>BALANZA DE PAGOS</t>
  </si>
  <si>
    <t>COMERCIO EXTERIOR</t>
  </si>
  <si>
    <t>INGRESOS DEL SECTOR PRESUPUESTAL</t>
  </si>
  <si>
    <t xml:space="preserve">GASTO PAGADO DEL SECTOR PRESUPUESTAL   </t>
  </si>
  <si>
    <t xml:space="preserve">BALANCE DEL SECTOR PRESUPUESTAL   </t>
  </si>
  <si>
    <t>BALANCE DEL SECTOR EXTRAPRESUPUESTARIO</t>
  </si>
  <si>
    <t xml:space="preserve">BALANCE ECONÓMICO DE CAJA  </t>
  </si>
  <si>
    <t>FUENTE: Cuadros 1, 2, 3 y 4.</t>
  </si>
  <si>
    <t xml:space="preserve">Administración Pública Estatal  A: </t>
  </si>
  <si>
    <t>PRESENTACIÓN</t>
  </si>
  <si>
    <t xml:space="preserve">Instituto de Información e Investigación Geográfica, Estadística y Catastral del Estado de México.  </t>
  </si>
  <si>
    <t xml:space="preserve">Av. Lerdo Poniente, No. 101; edificio Plaza Toluca, int. 303; colonia Centro, Toluca, Méx., C.P. 50000. </t>
  </si>
  <si>
    <t xml:space="preserve">TIENDAS DE ABASTO SOCIAL </t>
  </si>
  <si>
    <t>La cifra estatal y nacional corresponde a la inversión física del sector público federal.</t>
  </si>
  <si>
    <t>k/</t>
  </si>
  <si>
    <t xml:space="preserve">s/ </t>
  </si>
  <si>
    <t>u/</t>
  </si>
  <si>
    <t xml:space="preserve">Cifras estimadas por el IGECEM. </t>
  </si>
  <si>
    <r>
      <t>NO FINANCIERO</t>
    </r>
    <r>
      <rPr>
        <vertAlign val="superscript"/>
        <sz val="11"/>
        <rFont val="Arial"/>
        <family val="2"/>
      </rPr>
      <t xml:space="preserve"> d/</t>
    </r>
  </si>
  <si>
    <t xml:space="preserve">Cifras estimadas por el IGECEM.   </t>
  </si>
  <si>
    <t xml:space="preserve">DEL ADOLESCENTE   </t>
  </si>
  <si>
    <t xml:space="preserve">ORIENTACIÓN PARA EL DESARROLLO INTEGRAL </t>
  </si>
  <si>
    <t>La significativa variación con respecto a los años anteriores, es debido al proceso de transferencia que viene haciendo el Instituto Mexiquense de Cultura a los municipios de la entidad.</t>
  </si>
  <si>
    <t>Las cifras nacionales corresponden a las operaciones que realiza la Financiera Rural</t>
  </si>
  <si>
    <t>Comprende el balance económico  ( Gobierno Federal, Organismos  y Empresas Públicas) y la Intermediación Financiera de la Banca de Desarrollo y de los Fideicomisos Oficiales de Fomento.</t>
  </si>
  <si>
    <r>
      <t xml:space="preserve">HECHOS VITALES  </t>
    </r>
    <r>
      <rPr>
        <b/>
        <vertAlign val="superscript"/>
        <sz val="12"/>
        <color indexed="19"/>
        <rFont val="Arial"/>
        <family val="2"/>
      </rPr>
      <t>b/</t>
    </r>
  </si>
  <si>
    <r>
      <t xml:space="preserve">HECHOS VITALES  </t>
    </r>
    <r>
      <rPr>
        <b/>
        <vertAlign val="superscript"/>
        <sz val="12"/>
        <color indexed="19"/>
        <rFont val="Arial"/>
        <family val="2"/>
      </rPr>
      <t>a/</t>
    </r>
  </si>
  <si>
    <t>(Habitante)</t>
  </si>
  <si>
    <t>(Años de vida)</t>
  </si>
  <si>
    <t>(Persona)</t>
  </si>
  <si>
    <t>(Acto)</t>
  </si>
  <si>
    <t>(Unidad)</t>
  </si>
  <si>
    <t>(Médico)</t>
  </si>
  <si>
    <t>(Enfermera)</t>
  </si>
  <si>
    <t>(Cama)</t>
  </si>
  <si>
    <t>(Consultorio)</t>
  </si>
  <si>
    <t>(Dotación diaria)</t>
  </si>
  <si>
    <t>(Paquete)</t>
  </si>
  <si>
    <t>(Espacio)</t>
  </si>
  <si>
    <t>(Menor)</t>
  </si>
  <si>
    <t>(Adolecente)</t>
  </si>
  <si>
    <t>(Terapia)</t>
  </si>
  <si>
    <t>(Pieza)</t>
  </si>
  <si>
    <t>(Consulta)</t>
  </si>
  <si>
    <t>(Alumno)</t>
  </si>
  <si>
    <t>(Maestro)</t>
  </si>
  <si>
    <t>(Escuela)</t>
  </si>
  <si>
    <t>(Centro)</t>
  </si>
  <si>
    <t>(Casa)</t>
  </si>
  <si>
    <t>(Módulo)</t>
  </si>
  <si>
    <t>(Biblioteca)</t>
  </si>
  <si>
    <t>(Museo)</t>
  </si>
  <si>
    <t>(Acta)</t>
  </si>
  <si>
    <t>(Emplazamiento)</t>
  </si>
  <si>
    <t>(Huelga)</t>
  </si>
  <si>
    <t>(Solicitud)</t>
  </si>
  <si>
    <t>(Millones de pesos)</t>
  </si>
  <si>
    <t>(Pesos)</t>
  </si>
  <si>
    <t>(Miles de pesos)</t>
  </si>
  <si>
    <t>(Millones de dólares)</t>
  </si>
  <si>
    <t>(Hectárea)</t>
  </si>
  <si>
    <t>(Tonelada)</t>
  </si>
  <si>
    <t>(Ejido-comd.)</t>
  </si>
  <si>
    <t>(Beneficiario)</t>
  </si>
  <si>
    <t>(Miles de cabezas)</t>
  </si>
  <si>
    <t>(Metro cúbico)</t>
  </si>
  <si>
    <t>por hora)</t>
  </si>
  <si>
    <t>(Megawatts</t>
  </si>
  <si>
    <t>(Kilómetro)</t>
  </si>
  <si>
    <t>(Aeropuerto)</t>
  </si>
  <si>
    <t>(Oficina)</t>
  </si>
  <si>
    <t>(Línea)</t>
  </si>
  <si>
    <t>(Estación)</t>
  </si>
  <si>
    <t>(Establecimiento)</t>
  </si>
  <si>
    <t>(Cuarto)</t>
  </si>
  <si>
    <t>(Niño)</t>
  </si>
  <si>
    <t>(Litro)</t>
  </si>
  <si>
    <t>(Índice)</t>
  </si>
  <si>
    <t>(Por ciento)</t>
  </si>
  <si>
    <t>(Pesos por dólar)</t>
  </si>
  <si>
    <t>(Pesos por libra)</t>
  </si>
  <si>
    <t>(Pesos por euro)</t>
  </si>
  <si>
    <t>(Pesos por yen)</t>
  </si>
  <si>
    <t>(Dólar)</t>
  </si>
  <si>
    <t>(Pesos/tonelada)</t>
  </si>
  <si>
    <t>(Dólares/kg)</t>
  </si>
  <si>
    <t>(Dólares/barril)</t>
  </si>
  <si>
    <t>(Punto)</t>
  </si>
  <si>
    <t>(Empresa)</t>
  </si>
  <si>
    <t>(Acción)</t>
  </si>
  <si>
    <t>(Pesos/kg)</t>
  </si>
  <si>
    <t>(Pesos/pieza)</t>
  </si>
  <si>
    <t>(Pesos/litro)</t>
  </si>
  <si>
    <r>
      <t>(Km</t>
    </r>
    <r>
      <rPr>
        <vertAlign val="superscript"/>
        <sz val="11"/>
        <rFont val="Arial"/>
        <family val="2"/>
      </rPr>
      <t>2</t>
    </r>
    <r>
      <rPr>
        <sz val="11"/>
        <rFont val="Arial"/>
        <family val="2"/>
      </rPr>
      <t>)</t>
    </r>
  </si>
  <si>
    <r>
      <t>(Hab/km</t>
    </r>
    <r>
      <rPr>
        <vertAlign val="superscript"/>
        <sz val="11"/>
        <rFont val="Arial"/>
        <family val="2"/>
      </rPr>
      <t>2</t>
    </r>
    <r>
      <rPr>
        <sz val="11"/>
        <rFont val="Arial"/>
        <family val="2"/>
      </rPr>
      <t>)</t>
    </r>
  </si>
  <si>
    <t>(Por mil)</t>
  </si>
  <si>
    <t>(Hab/médico)</t>
  </si>
  <si>
    <t>(Hab/cama)</t>
  </si>
  <si>
    <t>(Hab/U. Médica)</t>
  </si>
  <si>
    <t>(Alumno/maestro)</t>
  </si>
  <si>
    <t>(Pesos/habitante)</t>
  </si>
  <si>
    <t>(Ton/hectárea)</t>
  </si>
  <si>
    <t>(Mw/hora/habitante)</t>
  </si>
  <si>
    <r>
      <t>(Km/km</t>
    </r>
    <r>
      <rPr>
        <vertAlign val="superscript"/>
        <sz val="11"/>
        <rFont val="Arial"/>
        <family val="2"/>
      </rPr>
      <t>2</t>
    </r>
    <r>
      <rPr>
        <sz val="11"/>
        <rFont val="Arial"/>
        <family val="2"/>
      </rPr>
      <t>)</t>
    </r>
  </si>
  <si>
    <r>
      <t>(Línea/km</t>
    </r>
    <r>
      <rPr>
        <vertAlign val="superscript"/>
        <sz val="11"/>
        <rFont val="Arial"/>
        <family val="2"/>
      </rPr>
      <t>2</t>
    </r>
    <r>
      <rPr>
        <sz val="11"/>
        <rFont val="Arial"/>
        <family val="2"/>
      </rPr>
      <t>)</t>
    </r>
  </si>
  <si>
    <t>(Litro/niño)</t>
  </si>
  <si>
    <t>GASTO DE INVERSIÓN SECTORIAL</t>
  </si>
  <si>
    <t>La cifra estatal de 2002 es igual a la de 2001 para tomarlo como año índice para iniciar estadísticas por municipio con los sistemas automatizados de SAGARPA. Por otra parte, la información nacional corresponde al año 2004.</t>
  </si>
  <si>
    <t>-</t>
  </si>
  <si>
    <t>PROFECO. Delegación Toluca, 2005.</t>
  </si>
  <si>
    <t>SHyCP. Informes sobre la situación económica, las finanzas públicas y la deuda pública, 2005.</t>
  </si>
  <si>
    <t>SAGARPA. Servicios de Información Estadística Agroalimentaria y Pesquera, 2005.</t>
  </si>
  <si>
    <t>SEMARNAT. Dirección General Forestal, 2005.</t>
  </si>
  <si>
    <t>SEMARNAT. Delegación en el Estado de México, 2005.</t>
  </si>
  <si>
    <t>Secretaría de Economía. Dirección General de Minas, 2005.</t>
  </si>
  <si>
    <t>Luz y Fuerza del Centro. Gerencia Comercial, 2005.</t>
  </si>
  <si>
    <t>Comisión Federal de Electricidad, División Centro Sur, 2005.</t>
  </si>
  <si>
    <t>TELECOMM. Gerencia Estatal de México. Coordinación de Operación, 2005.</t>
  </si>
  <si>
    <t>Teléfonos de México, S.A. de C.V., 2005.</t>
  </si>
  <si>
    <t>GEM.SFPyA. Prontuario de Legislación Fiscal, 2006.</t>
  </si>
  <si>
    <t>Servicio Postal Mexicano. Gerencia Estatal. Estadísticas Postales, 2005.</t>
  </si>
  <si>
    <t>GEM. Secretaría de Transporte, 2005.</t>
  </si>
  <si>
    <t>Centro SCT, México. Unidad de Programación y Evaluación, 2004.</t>
  </si>
  <si>
    <t>Secretaría de Economía. Delegación Federal en el Estado de México, 2005.</t>
  </si>
  <si>
    <t xml:space="preserve">                   Informe Anual 2005.</t>
  </si>
  <si>
    <t xml:space="preserve">                   Indicadores Económicos, 2005.</t>
  </si>
  <si>
    <t>b/</t>
  </si>
  <si>
    <t>c/</t>
  </si>
  <si>
    <t>d/</t>
  </si>
  <si>
    <t xml:space="preserve">El total de egresos considera un sobre ejercicio del poder legislativo y judicial de 5.809 millones de pesos. </t>
  </si>
  <si>
    <t>Apartir del 2004, el Programa de Inversión Estatal cambio a Gasto de Inversión Sectorial</t>
  </si>
  <si>
    <t>Incluye Adefas y otros, para 2005 a nivel nacional (13 000 millones de pesos).</t>
  </si>
  <si>
    <t>p/</t>
  </si>
  <si>
    <t xml:space="preserve">La información nacional corresponde al año  2004 y se refiere a ingresos y egresos brutos de los municipios por estado. </t>
  </si>
  <si>
    <t>VOLUMEN DE LA PRODUCCIÓN TOTAL</t>
  </si>
  <si>
    <t>Las cifras corresponden a la inversión física del sector público federal, 2005.</t>
  </si>
  <si>
    <t>PRODUCTO INTERNO BRUTO (PIB), (1993=100)</t>
  </si>
  <si>
    <t>VALOR AGREGADO BRUTO (VAB),  (1993=100)</t>
  </si>
  <si>
    <t>PRODUCTO INTERNO BRUTO (PIB),  (1993=100)</t>
  </si>
  <si>
    <t>SALARIOS MÍNIMOS (2Q JUN. 2002=100)</t>
  </si>
  <si>
    <t>ÍNDICE DE LA CANASTA BÁSICA (2Q JUN. 2002=100)</t>
  </si>
  <si>
    <t xml:space="preserve">FINANZAS (1993=100) </t>
  </si>
  <si>
    <r>
      <t xml:space="preserve">AGRíCOLA (1993=100) </t>
    </r>
    <r>
      <rPr>
        <b/>
        <vertAlign val="superscript"/>
        <sz val="12"/>
        <color indexed="19"/>
        <rFont val="Arial"/>
        <family val="2"/>
      </rPr>
      <t xml:space="preserve"> </t>
    </r>
  </si>
  <si>
    <t>VALOR AGREGADO BRUTO (VAB), (1993=100)</t>
  </si>
  <si>
    <t>FORESTAL (1993=100)</t>
  </si>
  <si>
    <t>PESCA (1993=100)</t>
  </si>
  <si>
    <t>MINERÍA (1993=100)</t>
  </si>
  <si>
    <t>ELECTRICIDAD (1993=100)</t>
  </si>
  <si>
    <t>GASOLINA</t>
  </si>
  <si>
    <r>
      <t xml:space="preserve">COMBUSTIBLES (1993=100) </t>
    </r>
    <r>
      <rPr>
        <b/>
        <vertAlign val="superscript"/>
        <sz val="12"/>
        <color indexed="19"/>
        <rFont val="Arial"/>
        <family val="2"/>
      </rPr>
      <t xml:space="preserve"> </t>
    </r>
  </si>
  <si>
    <r>
      <t xml:space="preserve">AGRíCOLA (DIC. 2003=100)) </t>
    </r>
    <r>
      <rPr>
        <b/>
        <vertAlign val="superscript"/>
        <sz val="12"/>
        <color indexed="19"/>
        <rFont val="Arial"/>
        <family val="2"/>
      </rPr>
      <t xml:space="preserve"> </t>
    </r>
  </si>
  <si>
    <r>
      <t xml:space="preserve">PRECIOS DE MERCADO (2Q JUN. 2002=100) </t>
    </r>
    <r>
      <rPr>
        <b/>
        <vertAlign val="superscript"/>
        <sz val="12"/>
        <color indexed="19"/>
        <rFont val="Arial"/>
        <family val="2"/>
      </rPr>
      <t xml:space="preserve"> </t>
    </r>
  </si>
  <si>
    <t>GASTO PAGADO DEL SECTOR PRESUPUESTAL</t>
  </si>
  <si>
    <t>BALANCE DEL SECTOR PRESUPUESTAL</t>
  </si>
  <si>
    <t>DÉFICIT FINANCIERO DEL SECTOR PÚBLICO</t>
  </si>
  <si>
    <t>INVERSIÓN PÚBLICA EJERCIDA</t>
  </si>
  <si>
    <t>NOTA: Los valores de las variables macroeconómicas a precios constantes se obtuvieron de dividir los valores monetarios a precios corrientes entre el índice de precios implícito del Producto Interno Bruto y el resultado se multiplicó por cien. Para el caso de los salarios mínimos, los precios pagados al productor y  los precios nacionales al público se utilizó el índice de precios al consumidor, el indice de precios al productor y el índice de la canasta básica, respetivamente.</t>
  </si>
  <si>
    <t>POBLACIÓN ECONÓMICAMENTE ACTIVA</t>
  </si>
  <si>
    <t>La información nacional corresponde a 2004.</t>
  </si>
  <si>
    <t xml:space="preserve">Estadísticas Demográficas 2005. </t>
  </si>
  <si>
    <t>Instituto Mexicano del Seguro Social. Informe Mensual de Población Derechohabiente, 2005.</t>
  </si>
  <si>
    <t xml:space="preserve">Secretaría de Salud. DGIS. Boletín de Información Estadística No. 25. </t>
  </si>
  <si>
    <r>
      <t xml:space="preserve">ÍNDICE DE PRECIOS AL CONSUMIDOR
 </t>
    </r>
    <r>
      <rPr>
        <sz val="10"/>
        <rFont val="Arial"/>
        <family val="2"/>
      </rPr>
      <t>(2Q JUN 2002=100)</t>
    </r>
  </si>
  <si>
    <t>ÍNDICE NACIONAL DE PRECIOS AL CONSUMIDOR 
(2Q JUN 2002=100)</t>
  </si>
  <si>
    <t>Correo electrónico: gemigecem@edomex.gob.mx</t>
  </si>
  <si>
    <t xml:space="preserve">PARTICIPACIÓN DE LOS ASEGURADOS TOTALES 
RESPECTO A LA PEA </t>
  </si>
  <si>
    <t>NOTA: Los valores de las variables macroeconómicas a precios constantes se obtuvieron de dividir los valores monetarios a precios corrientes entre el Índice de Precios Implícito (IPI) del Producto Interno Bruto y el resultado se multiplicó por cien. Mientras que, para el sector agricola, forestal y pesca se utilizó el IPI agropecuario y para minería y electricidad el IPI de minería y el IPI de electricidad, respectivamente. En el caso de los salarios mínimos se utilizó el índice de precios al consumidor.</t>
  </si>
  <si>
    <t>FUENTE: Instituto de Información e Investigación Geográfica, Estadística y Catastral del Estado de México (IGECEM). Con base en información proporcionada por las dependencias Federales y Estatales.</t>
  </si>
  <si>
    <t>FUENTE: Instituto de Información e Investigación Geográfica, Estadística y Catastral del Estado de México (IGECEM). Con base en información proporcionada por las dependencias
                 Federales y Estatales.</t>
  </si>
  <si>
    <t xml:space="preserve">En 2005 se instalaron 704 826 nuevas líneas telefónicas en el territorio estatal, tres veces más a las instaladas en el 2004, lo que signífico poner en operación diariamente 1 931 líneas telefónicas.  </t>
  </si>
  <si>
    <t xml:space="preserve">                                                                                                                                                                                                                                                                                                                                                                                                                                                                                                                                                                                                                                                                                                                                                                                                                                                                                                                                                                                                                                                                                                                                                                                                                                                                                                                                                                                                                                                                                                                                                                                                                                                                                                                                                                                                                                                                                                                                                                                                                                                                                                                                                                                                                                                                                                                                                                                                                                                                                                                                                                                                                                                                                                                                                                                                                                                                                                                                                                                                                                                                                                                                                                                                                                                                                                                                                                                                                                                                                                                                                                                                                                                                                                                                                                                                                                                                                                                                                                                                                                                                                                                                                                                                                                                                                                                                                                                                                                                                                                                                                                                                                                                                                                                                                                                                                                                                                                                                                                                                                                                                                                                                                                                                                                                                                                                                                                                                                                                                                                                                                                                                                                                                                                                                                                                                                                                                                                                                                                                                                                                                                                                                                                                                                                                                                                                                                                                                                                                                                                                                                                                                                                       |</t>
  </si>
  <si>
    <t>28 DÍAS</t>
  </si>
  <si>
    <t>91 DÍAS</t>
  </si>
  <si>
    <t>182 DÍAS</t>
  </si>
  <si>
    <t>PAPEL COMERCIAL, TASA BRUTA PONDERADA (28 DÍAS)</t>
  </si>
  <si>
    <t>CUENTAS DEL TESORO (3 MESES)</t>
  </si>
  <si>
    <t>HUEVO BLANCO</t>
  </si>
  <si>
    <t>HUEVO ROJO</t>
  </si>
  <si>
    <t>PRECIO DE LA PRODUCCIÓN AGRICOLA</t>
  </si>
  <si>
    <t>PRECIO DE LA PRODUCCIÓN DE MAÍZ</t>
  </si>
  <si>
    <t>Poder Ejecutivo Federal. Quinto Informe de Gobierno, Anexo estadístico, primero de septiembre  2005.</t>
  </si>
  <si>
    <t>Secretaría de Economía. Dirección General de Comercio Exterior, 2005.</t>
  </si>
  <si>
    <t>Incluye establecimientos de clase económica (casas de huéspedes, cabañas, campamentos y otros); y establecimientos sin categoría..</t>
  </si>
  <si>
    <t>del Estado de México 2006</t>
  </si>
  <si>
    <t>DR. © 2006</t>
  </si>
  <si>
    <r>
      <t xml:space="preserve">2005 </t>
    </r>
    <r>
      <rPr>
        <b/>
        <vertAlign val="superscript"/>
        <sz val="12"/>
        <color indexed="19"/>
        <rFont val="Arial"/>
        <family val="2"/>
      </rPr>
      <t>P/</t>
    </r>
  </si>
  <si>
    <t>2000-2005</t>
  </si>
  <si>
    <t>ÍNDICE DE PRECIOS AL PRODUCTOR (DIC. 2003=100)</t>
  </si>
  <si>
    <t>SEDESOL. Liconsa, 2005.</t>
  </si>
  <si>
    <t>SETUR. Sistema Nacional de Información Turística, 2005.</t>
  </si>
  <si>
    <r>
      <t xml:space="preserve">2 0 0 5  </t>
    </r>
    <r>
      <rPr>
        <b/>
        <vertAlign val="superscript"/>
        <sz val="12"/>
        <color indexed="19"/>
        <rFont val="Arial"/>
        <family val="2"/>
      </rPr>
      <t>P/</t>
    </r>
  </si>
  <si>
    <t>Poder Ejecutivo Federal. Sexto Informe de Gobierno, Anexo estadístico, primero de septiembre  2006.</t>
  </si>
  <si>
    <t xml:space="preserve">GEM. Primer Informe de Gobierno, Anexo estadístico, Tomo II, septiembre 2006. </t>
  </si>
  <si>
    <t>Comisión Nacional de los Salarios Mínimos, 2006.</t>
  </si>
  <si>
    <t>Banco de México.  Indice de Precios, 2005.</t>
  </si>
  <si>
    <t>GEM. SFPyA. Dirección General de Inversión Pública, 2005.</t>
  </si>
  <si>
    <t>GEM. Cuenta de la Hacienda Pública del Gobierno y Organismos Auxiliares del Estado de México, 2005.</t>
  </si>
  <si>
    <t xml:space="preserve">SHyCP. Cuenta de la Hacienda Pública Federal. Resultados Generales, 2005. </t>
  </si>
  <si>
    <t>Informes Mensuales Municipales de Diciembre 2005.</t>
  </si>
  <si>
    <t>IMSS. Delegaciones Oriente y Poniente del Estado de México. Desarrollo de la Población Asegurada, 2005.</t>
  </si>
  <si>
    <t>Estadísticas Económicas. Encuesta Nacional de Ocupación y Empleo (ENOE), 2005.</t>
  </si>
  <si>
    <t>II Conteo  de Población y Vivienda 2005. Resultados definitivos.</t>
  </si>
  <si>
    <t>Contaduría General de Glosa, Ingresos y Egresos Municipales, 2005.</t>
  </si>
  <si>
    <t>SEDAGRO. Dirección General de Planeación Rural. Información Estadística del Sector Agropecuario, 2005.</t>
  </si>
  <si>
    <t>SCT. Dirección General de Sistemas de Radio y Televisión, 2005.</t>
  </si>
  <si>
    <t>GEM. SEDECO. Instituto de Fomento Minero y Estudios Geológicos del Estado de México, 2005.</t>
  </si>
  <si>
    <t>Sistema Nacional de Información e Integración de Mercados, 2005.</t>
  </si>
  <si>
    <t>Sistema de Información de Costos y Materiales para la Construcción, 2005.</t>
  </si>
  <si>
    <t>GEM, SGG. Dirección General del Registro Civil. Movimiento Registral, 2005.</t>
  </si>
  <si>
    <t>GEM, Secretaría de Salud del Estado de México. Sistema Único de Información en Salud, 2005.</t>
  </si>
  <si>
    <t>SECyBS. Concentrado Estadístico Estatal. Fin de Cursos  2004-2005.</t>
  </si>
  <si>
    <t>Consejo Nacional para la Cultura y las Artes. Sistema de Información Cultural, 2005.</t>
  </si>
  <si>
    <t>P/</t>
  </si>
  <si>
    <t>Estadísticas Económicas. Encuesta Nacional de Empleo, 2005.</t>
  </si>
  <si>
    <t>Sistema de Cuentas Nacionales de México. Producto Interno Bruto por Entidad Federativa 1999-2004.</t>
  </si>
  <si>
    <t>Estadísticas Económicas. Producto Interno Bruto Trimestal. Febrero 2006.</t>
  </si>
  <si>
    <t>Finanzas Públicas Estatales y Municipales, 2005.</t>
  </si>
  <si>
    <t>GEM. PGJEM. Unidad Sectorial de Información, 2005.</t>
  </si>
  <si>
    <t>Secretaría de Finanzas</t>
  </si>
  <si>
    <r>
      <t xml:space="preserve">El Instituto de Información e Investigación Geográfica, Estadística y Catastral del Estado de México (IGECEM), organismo público descentralizado y sectorizado a la Secretaría de Finanzas del gobierno del estado, en cumplimiento a  lo establecido en el Libro Décimo Cuarto del Código Administrativo del Estado de México, en lo relativo a la prestación del servicio público de información,  pone  a  disposición de las dependencias e instituciones públicas, privadas, académicas y público en general, el presente documento titulado </t>
    </r>
    <r>
      <rPr>
        <i/>
        <sz val="15"/>
        <rFont val="Arial"/>
        <family val="2"/>
      </rPr>
      <t>Agenda Estadística Básica del Estado de México 2006</t>
    </r>
    <r>
      <rPr>
        <sz val="15"/>
        <rFont val="Arial"/>
        <family val="2"/>
      </rPr>
      <t>.</t>
    </r>
  </si>
  <si>
    <t>RESUMEN 2005</t>
  </si>
  <si>
    <t>El precio promedio de la producción de maíz en el estado fue de 1 705 pesos por tonelada, en tanto que el promedio nacional fue de 1 578, cifra ligeramente menor a la obtenida a nivel estatal.</t>
  </si>
  <si>
    <t>Durante 2000 la Zona  Metropolitana del Valle de México se conformaba por 35 municipios y a partir de 2005 se incrementó a 59 municipios. Por otro lado, la Zona Metropolitana del Valle de Toluca está integrada por nueve.</t>
  </si>
  <si>
    <t xml:space="preserve">La información nacional corresponde a 2004. </t>
  </si>
  <si>
    <t>Se refieren a los pliegos petitorios con emplazamientos a huelga recibidos por la Junta Federal de Conciliación y Arbitraje, para su tramitación con motivo de revisión salarial y contractual, firma de contrato, violaciones al contrato y ajuste salarial.</t>
  </si>
  <si>
    <t>CAPACITACIÓN Y ADIESTRAMIENTO PARA 
EL TRABAJO</t>
  </si>
  <si>
    <t>INVERSIÓN PÚBLICA ESTATAL EJERCIDA 
POR PROGRAMA</t>
  </si>
  <si>
    <t>La información reportada a nivel nacional corresponde al Programa de Atención a Menores y Adolescentes en Riesgo (al darse la fusión de los programas DIA y MECED), considera a las niñas  y niños con enfoques preventivos como son CAIC y CADI, madres adolescentes, menores fronterizos, menores trabajadores y prevención de riesgos  psicosociales y "de la calle a la vida".</t>
  </si>
  <si>
    <r>
      <t xml:space="preserve">2 0 0 5 </t>
    </r>
    <r>
      <rPr>
        <b/>
        <vertAlign val="superscript"/>
        <sz val="12"/>
        <color indexed="19"/>
        <rFont val="Arial"/>
        <family val="2"/>
      </rPr>
      <t>P/</t>
    </r>
  </si>
  <si>
    <t>INEGI:</t>
  </si>
  <si>
    <t>SGG. Consejo Estatal de Población. Población total municipal estimada al 1º de julio 2000-2011.</t>
  </si>
  <si>
    <t>SEP. Sistema Educativo de los Estados Unidos Mexicanos. Principales cifras. Ciclo escolar 2004-2005.</t>
  </si>
  <si>
    <t>TCPA: Tasa de crecimiento promedio anual del periodo 2000-2005.</t>
  </si>
  <si>
    <t>SALDO DE LA DEUDA PÚBLICA PER CÁPITA</t>
  </si>
  <si>
    <t>BIBLIOGRÁFICOS</t>
  </si>
  <si>
    <t>HEMEROGRÁFICOS</t>
  </si>
  <si>
    <t>El Financiero, México D.F. viernes 30 de diciembre de 2005.</t>
  </si>
  <si>
    <t>El Economista, viernes 30 de diciembre de 2005.</t>
  </si>
  <si>
    <t xml:space="preserve">La información nacional de pesca corresponde al año  2004. </t>
  </si>
  <si>
    <t>LONGITUD DE CARRETERAS</t>
  </si>
  <si>
    <t>x/</t>
  </si>
  <si>
    <t>Cifras obtenidas con base a la información contenida en la Cuenta Pública del Gobierno y Organismos Auxiliares del Estado de México 2000-2005.</t>
  </si>
  <si>
    <t>Comprende médicos generales, especialistas, pasantes, odontólogos y personal médico en otras labores de la SSA, IMSS, ISSSTE, PEMEX, SDN, SM y el INI.</t>
  </si>
  <si>
    <t xml:space="preserve">             Dirección General de Turismo, 2005.</t>
  </si>
  <si>
    <t xml:space="preserve">             Dirección General de Abasto y Comercio, 2005.</t>
  </si>
  <si>
    <t>El rendimiento de la producción agrícola en 2005 para el Estado de México fue de 10.66 toneladas por hectárea cosechada; mientras que, la producción de maíz arrojó un rendimiento promedio de 2.71, en tanto que a nivel nacional estas cifras fueron de 24.91 y 2.92 toneladas por hectárea cosechada, respectivamente.</t>
  </si>
  <si>
    <t>En el Estado de México se registró una longitud de carreteras por kilómetro cuadrado de 0.35, cifra superior a la media nacional que fue de 0.18.</t>
  </si>
  <si>
    <t>La tasa de crecimiento promedio anual  (2000-2005) de la población en la entidad fue de 1.5 puntos porcentuales, más alta a la tasa promedio registrada en el país (0.25).</t>
  </si>
  <si>
    <t>En el Estado de México la población asegurada fue de 1 492 053 personas para el 2005. Por lo que, el IMSS registró un incremento en el número de asegurados de  79 055 personas con respecto al año anterior. Esto representa en promedio 217 asegurados más por día.</t>
  </si>
  <si>
    <t>El producto interno bruto per cápita del Estado de México a precios constantes fue de 12 974 pesos por habitante en promedio para el 2005, cifra menor en 24 por ciento al registrado en el ámbito nacional que fue de 17 007 pesos por habitante.</t>
  </si>
  <si>
    <t>La inversión pública federal ejercida por habitante en el 2005, fue de 1 080 pesos, cifra menor al promedio nacional, la cual fue de 2 454 para el mismo indicador.</t>
  </si>
  <si>
    <t xml:space="preserve">El saldo de la deuda pública per capita en el Estado de México fue de 2 134 pesos por habitante, cantidad mayor en 66 pesos a la alcanzada en el 2004; con respecto al promedio nacional de 18 893 pesos por habitante fue menor en 89 por ciento. </t>
  </si>
  <si>
    <t>El precio promedio de la producción agrícola en el Estado de México fue de 1 526 pesos por tonelada, superior al promedio nacional que fue de 433.88.</t>
  </si>
  <si>
    <t>La densidad de población en el Estado de México fue 11 veces mayor al promedio nacional, siendo para la entidad de 623 habitantes por kilómetro cuadrado; mientras que, para el país fue de 53 personas por kilómetro cuadrado.</t>
  </si>
  <si>
    <t>En la entidad, el promedio de habitantes por médico, por cama censable y por unidad médica fueron menores al promedio nacional.</t>
  </si>
  <si>
    <t>El número de personas que fueron capacitadas para obtener un trabajo en 2005 fue de 20 440; es decir, se capacitaron en promedio de 681 personas por cada escuela de Artes y Oficios (EDAYOS) existentes en la entidad.</t>
  </si>
  <si>
    <t>La distribución diaria de leche en el Estado de México fue de 1.06 litros por niño en el 2005, este indicador superó en  93 por ciento al promedio nacional, que fue de 0.55 litros por niño.</t>
  </si>
  <si>
    <r>
      <t xml:space="preserve">PRODUCTO INTERNO BRUTO </t>
    </r>
    <r>
      <rPr>
        <vertAlign val="superscript"/>
        <sz val="11"/>
        <rFont val="Arial"/>
        <family val="2"/>
      </rPr>
      <t>e/</t>
    </r>
  </si>
  <si>
    <r>
      <t xml:space="preserve">INVERSIÓN PÚBLICA EJERCIDA </t>
    </r>
    <r>
      <rPr>
        <vertAlign val="superscript"/>
        <sz val="11"/>
        <rFont val="Arial"/>
        <family val="2"/>
      </rPr>
      <t>f/</t>
    </r>
  </si>
  <si>
    <t xml:space="preserve">e/   </t>
  </si>
  <si>
    <t xml:space="preserve">f/ </t>
  </si>
  <si>
    <r>
      <t xml:space="preserve">DEMOGRAFÍA  </t>
    </r>
    <r>
      <rPr>
        <b/>
        <vertAlign val="superscript"/>
        <sz val="12"/>
        <color indexed="19"/>
        <rFont val="Arial"/>
        <family val="2"/>
      </rPr>
      <t>e/</t>
    </r>
  </si>
  <si>
    <r>
      <t xml:space="preserve">DESAYUNOS ESCOLARES  </t>
    </r>
    <r>
      <rPr>
        <vertAlign val="superscript"/>
        <sz val="11"/>
        <rFont val="Arial"/>
        <family val="2"/>
      </rPr>
      <t>f/</t>
    </r>
  </si>
  <si>
    <r>
      <t xml:space="preserve">PAQUETES ALIMENTICIOS A FAMILIAS  </t>
    </r>
    <r>
      <rPr>
        <vertAlign val="superscript"/>
        <sz val="11"/>
        <rFont val="Arial"/>
        <family val="2"/>
      </rPr>
      <t>f/</t>
    </r>
  </si>
  <si>
    <r>
      <t>Y DESARROLLO</t>
    </r>
    <r>
      <rPr>
        <vertAlign val="superscript"/>
        <sz val="11"/>
        <rFont val="Arial"/>
        <family val="2"/>
      </rPr>
      <t xml:space="preserve">  g/</t>
    </r>
  </si>
  <si>
    <r>
      <t>SITUACIÓN EXTRAORDINARIA 
(</t>
    </r>
    <r>
      <rPr>
        <sz val="10"/>
        <rFont val="Arial"/>
        <family val="2"/>
      </rPr>
      <t>DE Y EN LA CALLE</t>
    </r>
    <r>
      <rPr>
        <sz val="11"/>
        <rFont val="Arial"/>
        <family val="2"/>
      </rPr>
      <t xml:space="preserve">) </t>
    </r>
    <r>
      <rPr>
        <vertAlign val="superscript"/>
        <sz val="11"/>
        <rFont val="Arial"/>
        <family val="2"/>
      </rPr>
      <t>h/</t>
    </r>
  </si>
  <si>
    <r>
      <t xml:space="preserve">EDUCACIÓN  (Fin de cursos) </t>
    </r>
    <r>
      <rPr>
        <b/>
        <vertAlign val="superscript"/>
        <sz val="12"/>
        <color indexed="19"/>
        <rFont val="Arial"/>
        <family val="2"/>
      </rPr>
      <t>i/</t>
    </r>
  </si>
  <si>
    <r>
      <t xml:space="preserve">CASAS DE CULTURA  </t>
    </r>
    <r>
      <rPr>
        <vertAlign val="superscript"/>
        <sz val="11"/>
        <rFont val="Arial"/>
        <family val="2"/>
      </rPr>
      <t>j/</t>
    </r>
  </si>
  <si>
    <r>
      <t xml:space="preserve">MÓDULOS CULTURALES </t>
    </r>
    <r>
      <rPr>
        <vertAlign val="superscript"/>
        <sz val="11"/>
        <rFont val="Arial"/>
        <family val="2"/>
      </rPr>
      <t>j/</t>
    </r>
  </si>
  <si>
    <r>
      <t xml:space="preserve">EMPLAZAMIENTOS A HUELGAS REGISTRADAS </t>
    </r>
    <r>
      <rPr>
        <vertAlign val="superscript"/>
        <sz val="11"/>
        <rFont val="Arial"/>
        <family val="2"/>
      </rPr>
      <t>k/</t>
    </r>
  </si>
  <si>
    <r>
      <t>PRODUCTO INTERNO BRUTO</t>
    </r>
    <r>
      <rPr>
        <vertAlign val="superscript"/>
        <sz val="11"/>
        <rFont val="Arial"/>
        <family val="2"/>
      </rPr>
      <t xml:space="preserve"> e/</t>
    </r>
  </si>
  <si>
    <r>
      <t>VALOR AGREGADO BRUTO</t>
    </r>
    <r>
      <rPr>
        <vertAlign val="superscript"/>
        <sz val="11"/>
        <rFont val="Arial"/>
        <family val="2"/>
      </rPr>
      <t xml:space="preserve"> l/</t>
    </r>
  </si>
  <si>
    <r>
      <t xml:space="preserve">INVERSIÓN PÚBLICA FEDERAL EJERCIDA </t>
    </r>
    <r>
      <rPr>
        <vertAlign val="superscript"/>
        <sz val="11"/>
        <rFont val="Arial"/>
        <family val="2"/>
      </rPr>
      <t>m/</t>
    </r>
  </si>
  <si>
    <r>
      <t xml:space="preserve">GASTO DE INVERSIÓN SECTORIAL </t>
    </r>
    <r>
      <rPr>
        <vertAlign val="superscript"/>
        <sz val="11"/>
        <rFont val="Arial"/>
        <family val="2"/>
      </rPr>
      <t>n/</t>
    </r>
  </si>
  <si>
    <r>
      <t xml:space="preserve">EGRESOS CONSOLIDADOS </t>
    </r>
    <r>
      <rPr>
        <vertAlign val="superscript"/>
        <sz val="11"/>
        <rFont val="Arial"/>
        <family val="2"/>
      </rPr>
      <t>o/</t>
    </r>
  </si>
  <si>
    <r>
      <t xml:space="preserve">INVERSIÓN PÚBLICA </t>
    </r>
    <r>
      <rPr>
        <vertAlign val="superscript"/>
        <sz val="11"/>
        <rFont val="Arial"/>
        <family val="2"/>
      </rPr>
      <t>p/</t>
    </r>
  </si>
  <si>
    <r>
      <t xml:space="preserve">GASTO NO PROGRAMABLE </t>
    </r>
    <r>
      <rPr>
        <vertAlign val="superscript"/>
        <sz val="11"/>
        <rFont val="Arial"/>
        <family val="2"/>
      </rPr>
      <t>q/</t>
    </r>
  </si>
  <si>
    <r>
      <t>INGRESOS MUNICIPALES</t>
    </r>
    <r>
      <rPr>
        <vertAlign val="superscript"/>
        <sz val="11"/>
        <rFont val="Arial"/>
        <family val="2"/>
      </rPr>
      <t xml:space="preserve"> r/</t>
    </r>
  </si>
  <si>
    <r>
      <t xml:space="preserve">EGRESOS MUNICIPALES </t>
    </r>
    <r>
      <rPr>
        <vertAlign val="superscript"/>
        <sz val="11"/>
        <rFont val="Arial"/>
        <family val="2"/>
      </rPr>
      <t>r/</t>
    </r>
  </si>
  <si>
    <r>
      <t xml:space="preserve">SUPERFICIE COSECHADA DE MAÍZ </t>
    </r>
    <r>
      <rPr>
        <vertAlign val="superscript"/>
        <sz val="11"/>
        <rFont val="Arial"/>
        <family val="2"/>
      </rPr>
      <t>s/</t>
    </r>
  </si>
  <si>
    <r>
      <t xml:space="preserve">CRÉDITO DE AVÍO </t>
    </r>
    <r>
      <rPr>
        <vertAlign val="superscript"/>
        <sz val="11"/>
        <rFont val="Arial"/>
        <family val="2"/>
      </rPr>
      <t>t/</t>
    </r>
  </si>
  <si>
    <r>
      <t xml:space="preserve">CRÉDITO REFACCIONARIO </t>
    </r>
    <r>
      <rPr>
        <vertAlign val="superscript"/>
        <sz val="11"/>
        <rFont val="Arial"/>
        <family val="2"/>
      </rPr>
      <t>t/</t>
    </r>
  </si>
  <si>
    <r>
      <t xml:space="preserve">TENENCIA SOCIAL DE LA TIERRA </t>
    </r>
    <r>
      <rPr>
        <vertAlign val="superscript"/>
        <sz val="11"/>
        <rFont val="Arial"/>
        <family val="2"/>
      </rPr>
      <t>e/</t>
    </r>
  </si>
  <si>
    <r>
      <t xml:space="preserve">EXISTENCIAS GANADERAS DE BOVINO </t>
    </r>
    <r>
      <rPr>
        <vertAlign val="superscript"/>
        <sz val="11"/>
        <rFont val="Arial"/>
        <family val="2"/>
      </rPr>
      <t>u/</t>
    </r>
  </si>
  <si>
    <r>
      <t xml:space="preserve">PESCA </t>
    </r>
    <r>
      <rPr>
        <b/>
        <vertAlign val="superscript"/>
        <sz val="12"/>
        <color indexed="19"/>
        <rFont val="Arial"/>
        <family val="2"/>
      </rPr>
      <t>w/</t>
    </r>
  </si>
  <si>
    <r>
      <t xml:space="preserve">OFICINAS POSTALES  </t>
    </r>
    <r>
      <rPr>
        <vertAlign val="superscript"/>
        <sz val="11"/>
        <rFont val="Arial"/>
        <family val="2"/>
      </rPr>
      <t xml:space="preserve">x/   </t>
    </r>
  </si>
  <si>
    <r>
      <t xml:space="preserve">MOVIMIENTO DE CORRESPONDENCIA </t>
    </r>
    <r>
      <rPr>
        <vertAlign val="superscript"/>
        <sz val="11"/>
        <rFont val="Arial"/>
        <family val="2"/>
      </rPr>
      <t>x/</t>
    </r>
  </si>
  <si>
    <r>
      <t xml:space="preserve">TURISMO </t>
    </r>
    <r>
      <rPr>
        <b/>
        <vertAlign val="superscript"/>
        <sz val="12"/>
        <color indexed="19"/>
        <rFont val="Arial"/>
        <family val="2"/>
      </rPr>
      <t>y</t>
    </r>
    <r>
      <rPr>
        <vertAlign val="superscript"/>
        <sz val="12"/>
        <color indexed="19"/>
        <rFont val="Arial"/>
        <family val="2"/>
      </rPr>
      <t>/</t>
    </r>
  </si>
  <si>
    <t>y/</t>
  </si>
  <si>
    <t>PRECIOS PAGADOS AL PRODUCTOR 
(PRIMAVERA - VERANO)</t>
  </si>
  <si>
    <t>PRECIOS PAGADOS AL PRODUCTOR
(PRIMAVERA - VERANO)</t>
  </si>
  <si>
    <t>ÍNDICE DE LA CANASTA BÁSICA (VARIACIÓN ANUAL)</t>
  </si>
  <si>
    <t>ÍNDICE DE PRECIOS AL CONSUMIDOR (VARIACIÓN ANUAL)</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</si>
</sst>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N$&quot;#,##0_);[Red]\(&quot;N$&quot;#,##0\)"/>
    <numFmt numFmtId="173" formatCode="&quot;N$&quot;#,##0.00_);[Red]\(&quot;N$&quot;#,##0.00\)"/>
    <numFmt numFmtId="174" formatCode="#,##0.0_);\(#,##0.0\)"/>
    <numFmt numFmtId="175" formatCode="General_)"/>
    <numFmt numFmtId="176" formatCode="#,##0.0;[Red]\-#,##0.0"/>
    <numFmt numFmtId="177" formatCode="0.0"/>
    <numFmt numFmtId="178" formatCode="0.0000"/>
    <numFmt numFmtId="179" formatCode="#\ ###\ ###\ ##0.0"/>
    <numFmt numFmtId="180" formatCode="00.00"/>
    <numFmt numFmtId="181" formatCode="#\ ##0"/>
    <numFmt numFmtId="182" formatCode="#\ ##0.0"/>
    <numFmt numFmtId="183" formatCode="###\ ###\ ##0"/>
    <numFmt numFmtId="184" formatCode="###\ ###\ ##0.0"/>
    <numFmt numFmtId="185" formatCode="###\ ##0.0"/>
    <numFmt numFmtId="186" formatCode="#\ ##0.00"/>
    <numFmt numFmtId="187" formatCode="###\ ##0.00"/>
    <numFmt numFmtId="188" formatCode="###\ ###\ ##0.00"/>
    <numFmt numFmtId="189" formatCode="\-"/>
    <numFmt numFmtId="190" formatCode="\(###\ ###\ ##0.0\)"/>
    <numFmt numFmtId="191" formatCode="\(#\ ##0.0\)"/>
    <numFmt numFmtId="192" formatCode="##\ ###\ ##0.0"/>
    <numFmt numFmtId="193" formatCode="####\ ##0.00"/>
    <numFmt numFmtId="194" formatCode="#\ ###\ ##0.00"/>
    <numFmt numFmtId="195" formatCode="###\ ###\ ###\ ##0"/>
    <numFmt numFmtId="196" formatCode="#\ ###\ ##0"/>
    <numFmt numFmtId="197" formatCode="[$€]#,##0.00_);[Red]\([$€]#,##0.00\)"/>
    <numFmt numFmtId="198" formatCode="##\ ###0.0"/>
    <numFmt numFmtId="199" formatCode="##0.00"/>
    <numFmt numFmtId="200" formatCode="##\ ##0.0"/>
    <numFmt numFmtId="201" formatCode="#\ ###\ ##0.0"/>
    <numFmt numFmtId="202" formatCode="\ #\ ###\ ##0.0"/>
    <numFmt numFmtId="203" formatCode="#\ ###\ ###\ ##0"/>
    <numFmt numFmtId="204" formatCode="#\ ###\ ###\ ##0.0,"/>
    <numFmt numFmtId="205" formatCode="#\ ###\ ###.0,"/>
    <numFmt numFmtId="206" formatCode="###\ ###\ ##0.0,"/>
    <numFmt numFmtId="207" formatCode="###\ ###\ ##0.0,,"/>
    <numFmt numFmtId="208" formatCode="\(#\ ##0.000.0,\)"/>
    <numFmt numFmtId="209" formatCode="#\ ###\ ###\ ##0.00"/>
    <numFmt numFmtId="210" formatCode="##\ ###\ ###\ ##0.0"/>
    <numFmt numFmtId="211" formatCode="#\ ###\ ###\ ###\ ##0.0"/>
    <numFmt numFmtId="212" formatCode="0.000"/>
    <numFmt numFmtId="213" formatCode="###,##0"/>
    <numFmt numFmtId="214" formatCode="###,##0.0"/>
    <numFmt numFmtId="215" formatCode="###,##0.00"/>
    <numFmt numFmtId="216" formatCode="#\ ##0;\-#\ ##0"/>
    <numFmt numFmtId="217" formatCode="0.00;\-0.00"/>
    <numFmt numFmtId="218" formatCode="#\ ###\ ###"/>
    <numFmt numFmtId="219" formatCode="#\ ##0.0;\-#\ ##0.0"/>
    <numFmt numFmtId="220" formatCode="\$#,##0\ ;\(\$#,##0\)"/>
    <numFmt numFmtId="221" formatCode="\(##0.00\)"/>
    <numFmt numFmtId="222" formatCode="\-\(##0.00\)"/>
    <numFmt numFmtId="223" formatCode="\(\-##0.00\)"/>
    <numFmt numFmtId="224" formatCode="#\ ##0.0;\(\-#\ ##0.00\)"/>
    <numFmt numFmtId="225" formatCode="#,##0.00_);\(#,##0.00\)"/>
    <numFmt numFmtId="226" formatCode="#,##0.0"/>
  </numFmts>
  <fonts count="68">
    <font>
      <sz val="12"/>
      <name val="Helv"/>
      <family val="0"/>
    </font>
    <font>
      <b/>
      <sz val="10"/>
      <name val="MS Sans Serif"/>
      <family val="0"/>
    </font>
    <font>
      <i/>
      <sz val="10"/>
      <name val="MS Sans Serif"/>
      <family val="0"/>
    </font>
    <font>
      <b/>
      <i/>
      <sz val="10"/>
      <name val="MS Sans Serif"/>
      <family val="0"/>
    </font>
    <font>
      <sz val="10"/>
      <name val="MS Sans Serif"/>
      <family val="0"/>
    </font>
    <font>
      <sz val="12"/>
      <name val="Arial"/>
      <family val="2"/>
    </font>
    <font>
      <b/>
      <sz val="10"/>
      <name val="Arial"/>
      <family val="2"/>
    </font>
    <font>
      <u val="single"/>
      <sz val="9"/>
      <color indexed="12"/>
      <name val="Helv"/>
      <family val="0"/>
    </font>
    <font>
      <u val="single"/>
      <sz val="9"/>
      <color indexed="36"/>
      <name val="Helv"/>
      <family val="0"/>
    </font>
    <font>
      <sz val="10"/>
      <name val="Arial"/>
      <family val="0"/>
    </font>
    <font>
      <b/>
      <sz val="18"/>
      <name val="Arial"/>
      <family val="2"/>
    </font>
    <font>
      <b/>
      <sz val="12"/>
      <name val="Arial"/>
      <family val="2"/>
    </font>
    <font>
      <b/>
      <vertAlign val="superscript"/>
      <sz val="12"/>
      <name val="Arial"/>
      <family val="2"/>
    </font>
    <font>
      <b/>
      <sz val="12"/>
      <color indexed="17"/>
      <name val="Arial"/>
      <family val="2"/>
    </font>
    <font>
      <vertAlign val="superscript"/>
      <sz val="12"/>
      <name val="Arial"/>
      <family val="2"/>
    </font>
    <font>
      <sz val="12"/>
      <color indexed="10"/>
      <name val="Arial"/>
      <family val="2"/>
    </font>
    <font>
      <sz val="12"/>
      <color indexed="9"/>
      <name val="Arial"/>
      <family val="2"/>
    </font>
    <font>
      <b/>
      <sz val="20"/>
      <name val="Arial"/>
      <family val="2"/>
    </font>
    <font>
      <vertAlign val="superscript"/>
      <sz val="11"/>
      <name val="Arial"/>
      <family val="2"/>
    </font>
    <font>
      <sz val="11"/>
      <name val="Arial"/>
      <family val="2"/>
    </font>
    <font>
      <b/>
      <sz val="16"/>
      <name val="Arial"/>
      <family val="2"/>
    </font>
    <font>
      <sz val="16"/>
      <name val="Arial"/>
      <family val="2"/>
    </font>
    <font>
      <sz val="14"/>
      <name val="Arial"/>
      <family val="2"/>
    </font>
    <font>
      <b/>
      <sz val="11"/>
      <color indexed="17"/>
      <name val="Arial"/>
      <family val="2"/>
    </font>
    <font>
      <sz val="22"/>
      <name val="Arial"/>
      <family val="2"/>
    </font>
    <font>
      <b/>
      <sz val="32"/>
      <name val="Arial"/>
      <family val="2"/>
    </font>
    <font>
      <b/>
      <sz val="30"/>
      <name val="Arial"/>
      <family val="2"/>
    </font>
    <font>
      <sz val="22"/>
      <color indexed="11"/>
      <name val="Arial"/>
      <family val="2"/>
    </font>
    <font>
      <b/>
      <i/>
      <sz val="12"/>
      <name val="Arial"/>
      <family val="2"/>
    </font>
    <font>
      <sz val="20"/>
      <name val="Arial"/>
      <family val="2"/>
    </font>
    <font>
      <b/>
      <vertAlign val="superscript"/>
      <sz val="11"/>
      <name val="Arial"/>
      <family val="2"/>
    </font>
    <font>
      <b/>
      <sz val="11"/>
      <name val="Arial"/>
      <family val="2"/>
    </font>
    <font>
      <sz val="11"/>
      <color indexed="10"/>
      <name val="Arial"/>
      <family val="2"/>
    </font>
    <font>
      <sz val="11"/>
      <color indexed="43"/>
      <name val="Arial"/>
      <family val="2"/>
    </font>
    <font>
      <sz val="17"/>
      <name val="Arial"/>
      <family val="2"/>
    </font>
    <font>
      <b/>
      <sz val="17"/>
      <name val="Arial"/>
      <family val="2"/>
    </font>
    <font>
      <sz val="18"/>
      <name val="Arial"/>
      <family val="2"/>
    </font>
    <font>
      <b/>
      <sz val="9"/>
      <name val="Arial"/>
      <family val="2"/>
    </font>
    <font>
      <b/>
      <sz val="12"/>
      <color indexed="19"/>
      <name val="Arial"/>
      <family val="2"/>
    </font>
    <font>
      <b/>
      <vertAlign val="superscript"/>
      <sz val="12"/>
      <color indexed="19"/>
      <name val="Arial"/>
      <family val="2"/>
    </font>
    <font>
      <sz val="12"/>
      <color indexed="19"/>
      <name val="Arial"/>
      <family val="2"/>
    </font>
    <font>
      <sz val="11"/>
      <color indexed="19"/>
      <name val="Arial"/>
      <family val="2"/>
    </font>
    <font>
      <b/>
      <sz val="11"/>
      <color indexed="19"/>
      <name val="Arial"/>
      <family val="2"/>
    </font>
    <font>
      <vertAlign val="superscript"/>
      <sz val="12"/>
      <color indexed="19"/>
      <name val="Arial"/>
      <family val="2"/>
    </font>
    <font>
      <b/>
      <sz val="14"/>
      <color indexed="19"/>
      <name val="Arial"/>
      <family val="2"/>
    </font>
    <font>
      <b/>
      <sz val="10"/>
      <color indexed="19"/>
      <name val="Arial"/>
      <family val="2"/>
    </font>
    <font>
      <sz val="10"/>
      <color indexed="19"/>
      <name val="Arial"/>
      <family val="2"/>
    </font>
    <font>
      <sz val="12"/>
      <color indexed="19"/>
      <name val="Helv"/>
      <family val="0"/>
    </font>
    <font>
      <b/>
      <sz val="20"/>
      <color indexed="19"/>
      <name val="Arial"/>
      <family val="2"/>
    </font>
    <font>
      <b/>
      <sz val="18"/>
      <color indexed="19"/>
      <name val="Arial"/>
      <family val="2"/>
    </font>
    <font>
      <b/>
      <sz val="20"/>
      <color indexed="19"/>
      <name val="Copperplate Gothic Light"/>
      <family val="2"/>
    </font>
    <font>
      <b/>
      <sz val="18"/>
      <color indexed="19"/>
      <name val="Copperplate Gothic Light"/>
      <family val="2"/>
    </font>
    <font>
      <sz val="20"/>
      <color indexed="19"/>
      <name val="Arial"/>
      <family val="2"/>
    </font>
    <font>
      <sz val="12"/>
      <color indexed="19"/>
      <name val="Copperplate Gothic Light"/>
      <family val="2"/>
    </font>
    <font>
      <sz val="20"/>
      <color indexed="19"/>
      <name val="Copperplate Gothic Light"/>
      <family val="2"/>
    </font>
    <font>
      <sz val="10"/>
      <name val="Copperplate Gothic Light"/>
      <family val="2"/>
    </font>
    <font>
      <sz val="20"/>
      <name val="Copperplate Gothic Light"/>
      <family val="2"/>
    </font>
    <font>
      <sz val="11"/>
      <name val="Copperplate Gothic Light"/>
      <family val="2"/>
    </font>
    <font>
      <sz val="12"/>
      <name val="Copperplate Gothic Light"/>
      <family val="2"/>
    </font>
    <font>
      <b/>
      <sz val="16"/>
      <color indexed="19"/>
      <name val="Copperplate Gothic Light"/>
      <family val="2"/>
    </font>
    <font>
      <sz val="15"/>
      <name val="Arial"/>
      <family val="2"/>
    </font>
    <font>
      <i/>
      <sz val="15"/>
      <name val="Arial"/>
      <family val="2"/>
    </font>
    <font>
      <b/>
      <sz val="14"/>
      <name val="Fujiyama"/>
      <family val="0"/>
    </font>
    <font>
      <sz val="7"/>
      <name val="Arial"/>
      <family val="0"/>
    </font>
    <font>
      <sz val="8"/>
      <name val="Arial"/>
      <family val="0"/>
    </font>
    <font>
      <sz val="2"/>
      <name val="Arial"/>
      <family val="0"/>
    </font>
    <font>
      <sz val="9"/>
      <name val="Arial"/>
      <family val="0"/>
    </font>
    <font>
      <b/>
      <sz val="11"/>
      <name val="Arial Narrow"/>
      <family val="2"/>
    </font>
  </fonts>
  <fills count="2">
    <fill>
      <patternFill/>
    </fill>
    <fill>
      <patternFill patternType="gray125"/>
    </fill>
  </fills>
  <borders count="14">
    <border>
      <left/>
      <right/>
      <top/>
      <bottom/>
      <diagonal/>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color indexed="63"/>
      </top>
      <bottom style="thin">
        <color indexed="55"/>
      </bottom>
    </border>
  </borders>
  <cellStyleXfs count="56">
    <xf numFmtId="175"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1" borderId="1" applyBorder="0" applyAlignment="0">
      <protection/>
    </xf>
    <xf numFmtId="213" fontId="63" fillId="0" borderId="0" applyFill="0" applyBorder="0" applyProtection="0">
      <alignment horizontal="right"/>
    </xf>
    <xf numFmtId="214" fontId="63" fillId="0" borderId="0" applyFill="0" applyBorder="0" applyProtection="0">
      <alignment horizontal="right"/>
    </xf>
    <xf numFmtId="215" fontId="63" fillId="0" borderId="0" applyFill="0" applyBorder="0" applyProtection="0">
      <alignment horizontal="right"/>
    </xf>
    <xf numFmtId="0" fontId="36" fillId="0" borderId="0" applyNumberFormat="0" applyFill="0" applyBorder="0" applyAlignment="0" applyProtection="0"/>
    <xf numFmtId="0" fontId="64" fillId="0" borderId="0" applyNumberFormat="0" applyFill="0" applyBorder="0" applyAlignment="0" applyProtection="0"/>
    <xf numFmtId="0" fontId="6" fillId="0" borderId="0" applyNumberFormat="0" applyFill="0" applyBorder="0" applyProtection="0">
      <alignment horizontal="left" vertical="top"/>
    </xf>
    <xf numFmtId="175" fontId="0" fillId="0" borderId="0">
      <alignment/>
      <protection/>
    </xf>
    <xf numFmtId="216" fontId="63" fillId="0" borderId="0" applyFont="0" applyFill="0" applyBorder="0" applyAlignment="0" applyProtection="0"/>
    <xf numFmtId="217" fontId="63" fillId="0" borderId="0" applyFont="0" applyFill="0" applyBorder="0" applyAlignment="0" applyProtection="0"/>
    <xf numFmtId="0" fontId="63" fillId="0" borderId="0" applyNumberFormat="0" applyFill="0" applyBorder="0" applyProtection="0">
      <alignment horizontal="left" vertical="top" wrapText="1"/>
    </xf>
    <xf numFmtId="0" fontId="63" fillId="0" borderId="0" applyNumberFormat="0" applyFill="0" applyBorder="0" applyProtection="0">
      <alignment horizontal="right" vertical="top"/>
    </xf>
    <xf numFmtId="0" fontId="63" fillId="0" borderId="0" applyNumberFormat="0" applyFill="0" applyBorder="0" applyProtection="0">
      <alignment horizontal="left" vertical="top"/>
    </xf>
    <xf numFmtId="0" fontId="63" fillId="0" borderId="0" applyNumberFormat="0" applyFill="0" applyBorder="0" applyProtection="0">
      <alignment horizontal="right" vertical="top"/>
    </xf>
    <xf numFmtId="197" fontId="0"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218" fontId="31" fillId="0" borderId="0" applyFill="0" applyBorder="0" applyProtection="0">
      <alignment horizontal="center"/>
    </xf>
    <xf numFmtId="0" fontId="7" fillId="0" borderId="0" applyNumberFormat="0" applyFill="0" applyBorder="0" applyAlignment="0" applyProtection="0"/>
    <xf numFmtId="0" fontId="8" fillId="0" borderId="0" applyNumberFormat="0" applyFill="0" applyBorder="0" applyAlignment="0" applyProtection="0"/>
    <xf numFmtId="0" fontId="65" fillId="0" borderId="2" applyNumberFormat="0" applyFill="0" applyAlignment="0" applyProtection="0"/>
    <xf numFmtId="0" fontId="65" fillId="0" borderId="3" applyNumberFormat="0" applyFill="0" applyAlignment="0" applyProtection="0"/>
    <xf numFmtId="0" fontId="65" fillId="0" borderId="0" applyNumberFormat="0" applyFill="0" applyAlignment="0" applyProtection="0"/>
    <xf numFmtId="216" fontId="63" fillId="0" borderId="0" applyFont="0" applyFill="0" applyBorder="0" applyAlignment="0" applyProtection="0"/>
    <xf numFmtId="219" fontId="63"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73" fontId="4" fillId="0" borderId="0" applyFont="0" applyFill="0" applyBorder="0" applyAlignment="0" applyProtection="0"/>
    <xf numFmtId="172" fontId="4" fillId="0" borderId="0" applyFont="0" applyFill="0" applyBorder="0" applyAlignment="0" applyProtection="0"/>
    <xf numFmtId="220" fontId="5" fillId="0" borderId="0" applyFont="0" applyFill="0" applyBorder="0" applyAlignment="0" applyProtection="0"/>
    <xf numFmtId="175" fontId="0" fillId="0" borderId="0">
      <alignment/>
      <protection/>
    </xf>
    <xf numFmtId="175" fontId="0" fillId="0" borderId="0">
      <alignment vertical="top"/>
      <protection/>
    </xf>
    <xf numFmtId="175" fontId="0" fillId="0" borderId="0">
      <alignment vertical="top"/>
      <protection/>
    </xf>
    <xf numFmtId="0" fontId="9" fillId="0" borderId="0">
      <alignment/>
      <protection/>
    </xf>
    <xf numFmtId="0" fontId="9" fillId="0" borderId="0">
      <alignment/>
      <protection/>
    </xf>
    <xf numFmtId="0" fontId="66" fillId="0" borderId="0" applyNumberFormat="0" applyFill="0" applyBorder="0" applyProtection="0">
      <alignment horizontal="right" vertical="top"/>
    </xf>
    <xf numFmtId="0" fontId="63" fillId="0" borderId="0" applyNumberFormat="0" applyFill="0" applyBorder="0" applyProtection="0">
      <alignment vertical="top"/>
    </xf>
    <xf numFmtId="9" fontId="4" fillId="0" borderId="0" applyFont="0" applyFill="0" applyBorder="0" applyAlignment="0" applyProtection="0"/>
    <xf numFmtId="3" fontId="5" fillId="0" borderId="0" applyFont="0" applyFill="0" applyBorder="0" applyAlignment="0" applyProtection="0"/>
    <xf numFmtId="0" fontId="37" fillId="0" borderId="0" applyNumberFormat="0" applyFill="0" applyBorder="0" applyProtection="0">
      <alignment horizontal="left" vertical="top"/>
    </xf>
    <xf numFmtId="0" fontId="5" fillId="0" borderId="4" applyNumberFormat="0" applyFont="0" applyFill="0" applyAlignment="0" applyProtection="0"/>
  </cellStyleXfs>
  <cellXfs count="460">
    <xf numFmtId="175" fontId="0" fillId="0" borderId="0" xfId="0" applyAlignment="1">
      <alignment vertical="top"/>
    </xf>
    <xf numFmtId="175" fontId="10" fillId="0" borderId="0" xfId="0" applyFont="1" applyBorder="1" applyAlignment="1">
      <alignment vertical="center"/>
    </xf>
    <xf numFmtId="175" fontId="5" fillId="0" borderId="0" xfId="0" applyFont="1" applyAlignment="1">
      <alignment vertical="top"/>
    </xf>
    <xf numFmtId="175" fontId="10" fillId="0" borderId="0" xfId="0" applyFont="1" applyBorder="1" applyAlignment="1">
      <alignment horizontal="left" vertical="center" wrapText="1"/>
    </xf>
    <xf numFmtId="175" fontId="5" fillId="0" borderId="0" xfId="0" applyFont="1" applyAlignment="1">
      <alignment/>
    </xf>
    <xf numFmtId="175" fontId="5" fillId="0" borderId="0" xfId="0" applyFont="1" applyBorder="1" applyAlignment="1">
      <alignment vertical="top"/>
    </xf>
    <xf numFmtId="175" fontId="5" fillId="0" borderId="0" xfId="0" applyFont="1" applyAlignment="1">
      <alignment horizontal="right"/>
    </xf>
    <xf numFmtId="175" fontId="17" fillId="0" borderId="0" xfId="0" applyFont="1" applyBorder="1" applyAlignment="1">
      <alignment vertical="center"/>
    </xf>
    <xf numFmtId="175" fontId="19" fillId="0" borderId="0" xfId="0" applyFont="1" applyBorder="1" applyAlignment="1">
      <alignment vertical="top"/>
    </xf>
    <xf numFmtId="174" fontId="11" fillId="0" borderId="0" xfId="0" applyNumberFormat="1" applyFont="1" applyFill="1" applyBorder="1" applyAlignment="1" applyProtection="1">
      <alignment vertical="top"/>
      <protection/>
    </xf>
    <xf numFmtId="175" fontId="22" fillId="0" borderId="0" xfId="0" applyFont="1" applyFill="1" applyBorder="1" applyAlignment="1">
      <alignment horizontal="centerContinuous"/>
    </xf>
    <xf numFmtId="175" fontId="5" fillId="0" borderId="0" xfId="0" applyFont="1" applyFill="1" applyBorder="1" applyAlignment="1">
      <alignment vertical="top"/>
    </xf>
    <xf numFmtId="2" fontId="5" fillId="0" borderId="0" xfId="0" applyNumberFormat="1" applyFont="1" applyFill="1" applyBorder="1" applyAlignment="1">
      <alignment horizontal="right"/>
    </xf>
    <xf numFmtId="175" fontId="5" fillId="0" borderId="0" xfId="0" applyFont="1" applyFill="1" applyAlignment="1">
      <alignment vertical="top"/>
    </xf>
    <xf numFmtId="175" fontId="11" fillId="0" borderId="0" xfId="0" applyFont="1" applyAlignment="1">
      <alignment vertical="top"/>
    </xf>
    <xf numFmtId="175" fontId="5" fillId="0" borderId="0" xfId="0" applyFont="1" applyAlignment="1">
      <alignment vertical="top"/>
    </xf>
    <xf numFmtId="175" fontId="6" fillId="0" borderId="0" xfId="0" applyFont="1" applyAlignment="1">
      <alignment horizontal="center"/>
    </xf>
    <xf numFmtId="175" fontId="9" fillId="0" borderId="0" xfId="0" applyFont="1" applyAlignment="1">
      <alignment horizontal="center"/>
    </xf>
    <xf numFmtId="175" fontId="5" fillId="0" borderId="0" xfId="45" applyFont="1">
      <alignment/>
      <protection/>
    </xf>
    <xf numFmtId="175" fontId="24" fillId="0" borderId="0" xfId="45" applyFont="1" applyAlignment="1">
      <alignment horizontal="left" vertical="center"/>
      <protection/>
    </xf>
    <xf numFmtId="175" fontId="24" fillId="0" borderId="0" xfId="45" applyFont="1">
      <alignment/>
      <protection/>
    </xf>
    <xf numFmtId="175" fontId="11" fillId="0" borderId="0" xfId="45" applyFont="1" applyAlignment="1">
      <alignment horizontal="left" vertical="center"/>
      <protection/>
    </xf>
    <xf numFmtId="175" fontId="11" fillId="0" borderId="0" xfId="45" applyFont="1">
      <alignment/>
      <protection/>
    </xf>
    <xf numFmtId="175" fontId="24" fillId="0" borderId="0" xfId="45" applyFont="1" applyBorder="1">
      <alignment/>
      <protection/>
    </xf>
    <xf numFmtId="175" fontId="24" fillId="0" borderId="0" xfId="45" applyFont="1" applyFill="1" applyBorder="1">
      <alignment/>
      <protection/>
    </xf>
    <xf numFmtId="175" fontId="27" fillId="0" borderId="0" xfId="45" applyFont="1" applyFill="1" applyBorder="1">
      <alignment/>
      <protection/>
    </xf>
    <xf numFmtId="175" fontId="28" fillId="0" borderId="0" xfId="45" applyFont="1" applyFill="1" applyBorder="1" applyAlignment="1">
      <alignment horizontal="centerContinuous"/>
      <protection/>
    </xf>
    <xf numFmtId="175" fontId="29" fillId="0" borderId="0" xfId="45" applyFont="1" applyFill="1" applyBorder="1">
      <alignment/>
      <protection/>
    </xf>
    <xf numFmtId="175" fontId="24" fillId="0" borderId="0" xfId="45" applyFont="1" applyFill="1">
      <alignment/>
      <protection/>
    </xf>
    <xf numFmtId="175" fontId="5" fillId="0" borderId="0" xfId="0" applyFont="1" applyAlignment="1">
      <alignment horizontal="center" vertical="top"/>
    </xf>
    <xf numFmtId="175" fontId="5" fillId="0" borderId="0" xfId="0" applyFont="1" applyAlignment="1">
      <alignment horizontal="right" vertical="top"/>
    </xf>
    <xf numFmtId="175" fontId="19" fillId="0" borderId="0" xfId="0" applyFont="1" applyAlignment="1">
      <alignment vertical="top"/>
    </xf>
    <xf numFmtId="175" fontId="19" fillId="0" borderId="0" xfId="0" applyFont="1" applyAlignment="1">
      <alignment/>
    </xf>
    <xf numFmtId="175" fontId="32" fillId="0" borderId="0" xfId="0" applyFont="1" applyAlignment="1">
      <alignment vertical="top"/>
    </xf>
    <xf numFmtId="175" fontId="19" fillId="0" borderId="0" xfId="0" applyFont="1" applyAlignment="1">
      <alignment horizontal="right" vertical="top"/>
    </xf>
    <xf numFmtId="175" fontId="5" fillId="0" borderId="0" xfId="0" applyFont="1" applyBorder="1" applyAlignment="1">
      <alignment horizontal="right" vertical="top"/>
    </xf>
    <xf numFmtId="175" fontId="19" fillId="0" borderId="0" xfId="0" applyFont="1" applyAlignment="1">
      <alignment horizontal="center" vertical="top"/>
    </xf>
    <xf numFmtId="175" fontId="19" fillId="0" borderId="0" xfId="0" applyFont="1" applyFill="1" applyBorder="1" applyAlignment="1">
      <alignment horizontal="center" vertical="top"/>
    </xf>
    <xf numFmtId="175" fontId="10" fillId="0" borderId="0" xfId="0" applyFont="1" applyBorder="1" applyAlignment="1">
      <alignment horizontal="center" vertical="center"/>
    </xf>
    <xf numFmtId="175" fontId="10" fillId="0" borderId="0" xfId="0" applyFont="1" applyBorder="1" applyAlignment="1">
      <alignment horizontal="center" vertical="center" wrapText="1"/>
    </xf>
    <xf numFmtId="175" fontId="10" fillId="0" borderId="0" xfId="45" applyFont="1">
      <alignment/>
      <protection/>
    </xf>
    <xf numFmtId="175" fontId="36" fillId="0" borderId="0" xfId="45" applyFont="1">
      <alignment/>
      <protection/>
    </xf>
    <xf numFmtId="175" fontId="24" fillId="0" borderId="0" xfId="45" applyFont="1" applyFill="1" applyAlignment="1">
      <alignment/>
      <protection/>
    </xf>
    <xf numFmtId="175" fontId="24" fillId="0" borderId="0" xfId="45" applyFont="1" applyAlignment="1">
      <alignment/>
      <protection/>
    </xf>
    <xf numFmtId="175" fontId="11" fillId="0" borderId="0" xfId="0" applyFont="1" applyFill="1" applyBorder="1" applyAlignment="1">
      <alignment horizontal="left"/>
    </xf>
    <xf numFmtId="175" fontId="5" fillId="0" borderId="0" xfId="0" applyFont="1" applyFill="1" applyBorder="1" applyAlignment="1">
      <alignment horizontal="center"/>
    </xf>
    <xf numFmtId="174" fontId="5" fillId="0" borderId="0" xfId="0" applyNumberFormat="1" applyFont="1" applyFill="1" applyBorder="1" applyAlignment="1" applyProtection="1">
      <alignment horizontal="right"/>
      <protection/>
    </xf>
    <xf numFmtId="174" fontId="5" fillId="0" borderId="0" xfId="0" applyNumberFormat="1" applyFont="1" applyFill="1" applyBorder="1" applyAlignment="1" applyProtection="1">
      <alignment/>
      <protection/>
    </xf>
    <xf numFmtId="39" fontId="5" fillId="0" borderId="0" xfId="0" applyNumberFormat="1" applyFont="1" applyFill="1" applyBorder="1" applyAlignment="1" applyProtection="1">
      <alignment horizontal="right"/>
      <protection/>
    </xf>
    <xf numFmtId="175" fontId="5" fillId="0" borderId="0" xfId="0" applyFont="1" applyFill="1" applyBorder="1" applyAlignment="1">
      <alignment horizontal="left"/>
    </xf>
    <xf numFmtId="183" fontId="5" fillId="0" borderId="0" xfId="0" applyNumberFormat="1" applyFont="1" applyFill="1" applyBorder="1" applyAlignment="1" applyProtection="1">
      <alignment horizontal="right"/>
      <protection/>
    </xf>
    <xf numFmtId="183" fontId="5" fillId="0" borderId="0" xfId="0" applyNumberFormat="1" applyFont="1" applyFill="1" applyBorder="1" applyAlignment="1" applyProtection="1">
      <alignment horizontal="center"/>
      <protection/>
    </xf>
    <xf numFmtId="175" fontId="19" fillId="0" borderId="0" xfId="0" applyFont="1" applyFill="1" applyBorder="1" applyAlignment="1">
      <alignment horizontal="left"/>
    </xf>
    <xf numFmtId="175" fontId="19" fillId="0" borderId="0" xfId="0" applyFont="1" applyFill="1" applyBorder="1" applyAlignment="1">
      <alignment horizontal="center"/>
    </xf>
    <xf numFmtId="183" fontId="19" fillId="0" borderId="0" xfId="0" applyNumberFormat="1" applyFont="1" applyFill="1" applyBorder="1" applyAlignment="1" applyProtection="1">
      <alignment horizontal="right"/>
      <protection/>
    </xf>
    <xf numFmtId="39" fontId="19" fillId="0" borderId="0" xfId="0" applyNumberFormat="1" applyFont="1" applyFill="1" applyBorder="1" applyAlignment="1" applyProtection="1">
      <alignment horizontal="right"/>
      <protection/>
    </xf>
    <xf numFmtId="175" fontId="31" fillId="0" borderId="0" xfId="0" applyFont="1" applyFill="1" applyBorder="1" applyAlignment="1">
      <alignment horizontal="left"/>
    </xf>
    <xf numFmtId="175" fontId="19" fillId="0" borderId="0" xfId="0" applyFont="1" applyFill="1" applyBorder="1" applyAlignment="1">
      <alignment/>
    </xf>
    <xf numFmtId="175" fontId="19" fillId="0" borderId="0" xfId="0" applyFont="1" applyFill="1" applyBorder="1" applyAlignment="1">
      <alignment horizontal="right"/>
    </xf>
    <xf numFmtId="2" fontId="19" fillId="0" borderId="0" xfId="0" applyNumberFormat="1" applyFont="1" applyFill="1" applyBorder="1" applyAlignment="1">
      <alignment horizontal="right"/>
    </xf>
    <xf numFmtId="175" fontId="5" fillId="0" borderId="0" xfId="0" applyFont="1" applyFill="1" applyBorder="1" applyAlignment="1">
      <alignment/>
    </xf>
    <xf numFmtId="183" fontId="16" fillId="0" borderId="0" xfId="0" applyNumberFormat="1" applyFont="1" applyFill="1" applyBorder="1" applyAlignment="1" applyProtection="1">
      <alignment horizontal="right"/>
      <protection/>
    </xf>
    <xf numFmtId="183" fontId="5" fillId="0" borderId="0" xfId="0" applyNumberFormat="1" applyFont="1" applyFill="1" applyBorder="1" applyAlignment="1">
      <alignment horizontal="right"/>
    </xf>
    <xf numFmtId="175" fontId="5" fillId="0" borderId="0" xfId="0" applyFont="1" applyFill="1" applyBorder="1" applyAlignment="1">
      <alignment horizontal="center" vertical="top"/>
    </xf>
    <xf numFmtId="175" fontId="5" fillId="0" borderId="0" xfId="0" applyFont="1" applyFill="1" applyBorder="1" applyAlignment="1">
      <alignment horizontal="right"/>
    </xf>
    <xf numFmtId="175" fontId="38" fillId="0" borderId="0" xfId="0" applyFont="1" applyFill="1" applyBorder="1" applyAlignment="1">
      <alignment horizontal="left"/>
    </xf>
    <xf numFmtId="175" fontId="40" fillId="0" borderId="0" xfId="0" applyFont="1" applyFill="1" applyBorder="1" applyAlignment="1">
      <alignment horizontal="left"/>
    </xf>
    <xf numFmtId="175" fontId="40" fillId="0" borderId="0" xfId="0" applyFont="1" applyFill="1" applyBorder="1" applyAlignment="1">
      <alignment/>
    </xf>
    <xf numFmtId="175" fontId="10" fillId="0" borderId="0" xfId="0" applyFont="1" applyFill="1" applyBorder="1" applyAlignment="1">
      <alignment vertical="center"/>
    </xf>
    <xf numFmtId="175" fontId="10" fillId="0" borderId="0" xfId="0" applyFont="1" applyFill="1" applyBorder="1" applyAlignment="1">
      <alignment horizontal="left" vertical="center" wrapText="1"/>
    </xf>
    <xf numFmtId="175" fontId="31" fillId="0" borderId="0" xfId="0" applyFont="1" applyFill="1" applyAlignment="1">
      <alignment horizontal="left" vertical="center"/>
    </xf>
    <xf numFmtId="175" fontId="5" fillId="0" borderId="0" xfId="0" applyFont="1" applyFill="1" applyAlignment="1">
      <alignment vertical="center"/>
    </xf>
    <xf numFmtId="175" fontId="19" fillId="0" borderId="0" xfId="0" applyFont="1" applyFill="1" applyAlignment="1">
      <alignment vertical="center"/>
    </xf>
    <xf numFmtId="175" fontId="5" fillId="0" borderId="0" xfId="0" applyFont="1" applyFill="1" applyAlignment="1">
      <alignment horizontal="right" vertical="center"/>
    </xf>
    <xf numFmtId="175" fontId="5" fillId="0" borderId="0" xfId="0" applyFont="1" applyFill="1" applyBorder="1" applyAlignment="1">
      <alignment vertical="center"/>
    </xf>
    <xf numFmtId="175" fontId="15" fillId="0" borderId="0" xfId="0" applyFont="1" applyFill="1" applyAlignment="1">
      <alignment vertical="center"/>
    </xf>
    <xf numFmtId="175" fontId="13" fillId="0" borderId="0" xfId="0" applyFont="1" applyFill="1" applyBorder="1" applyAlignment="1">
      <alignment/>
    </xf>
    <xf numFmtId="37" fontId="5" fillId="0" borderId="0" xfId="0" applyNumberFormat="1" applyFont="1" applyFill="1" applyBorder="1" applyAlignment="1" applyProtection="1">
      <alignment horizontal="right"/>
      <protection/>
    </xf>
    <xf numFmtId="175" fontId="23" fillId="0" borderId="0" xfId="0" applyFont="1" applyFill="1" applyBorder="1" applyAlignment="1">
      <alignment horizontal="left"/>
    </xf>
    <xf numFmtId="2" fontId="5" fillId="0" borderId="0" xfId="0" applyNumberFormat="1" applyFont="1" applyFill="1" applyBorder="1" applyAlignment="1" applyProtection="1">
      <alignment/>
      <protection/>
    </xf>
    <xf numFmtId="184" fontId="19" fillId="0" borderId="0" xfId="0" applyNumberFormat="1" applyFont="1" applyFill="1" applyBorder="1" applyAlignment="1" applyProtection="1">
      <alignment horizontal="right"/>
      <protection/>
    </xf>
    <xf numFmtId="184" fontId="5" fillId="0" borderId="0" xfId="0" applyNumberFormat="1" applyFont="1" applyFill="1" applyBorder="1" applyAlignment="1" applyProtection="1">
      <alignment horizontal="right"/>
      <protection/>
    </xf>
    <xf numFmtId="184" fontId="33" fillId="0" borderId="0" xfId="0" applyNumberFormat="1" applyFont="1" applyFill="1" applyBorder="1" applyAlignment="1" applyProtection="1">
      <alignment horizontal="right"/>
      <protection/>
    </xf>
    <xf numFmtId="184" fontId="19" fillId="0" borderId="0" xfId="0" applyNumberFormat="1" applyFont="1" applyFill="1" applyBorder="1" applyAlignment="1">
      <alignment horizontal="right"/>
    </xf>
    <xf numFmtId="195" fontId="19" fillId="0" borderId="0" xfId="0" applyNumberFormat="1" applyFont="1" applyFill="1" applyBorder="1" applyAlignment="1" applyProtection="1">
      <alignment horizontal="right"/>
      <protection/>
    </xf>
    <xf numFmtId="195" fontId="5" fillId="0" borderId="0" xfId="0" applyNumberFormat="1" applyFont="1" applyFill="1" applyBorder="1" applyAlignment="1" applyProtection="1">
      <alignment horizontal="right"/>
      <protection/>
    </xf>
    <xf numFmtId="175" fontId="5" fillId="0" borderId="0" xfId="45" applyFont="1" applyFill="1">
      <alignment/>
      <protection/>
    </xf>
    <xf numFmtId="175" fontId="24" fillId="0" borderId="0" xfId="45" applyFont="1" applyFill="1" applyAlignment="1">
      <alignment horizontal="left" vertical="center"/>
      <protection/>
    </xf>
    <xf numFmtId="175" fontId="10" fillId="0" borderId="0" xfId="45" applyFont="1" applyFill="1" applyAlignment="1">
      <alignment horizontal="left" vertical="center"/>
      <protection/>
    </xf>
    <xf numFmtId="175" fontId="10" fillId="0" borderId="0" xfId="45" applyFont="1" applyFill="1">
      <alignment/>
      <protection/>
    </xf>
    <xf numFmtId="175" fontId="36" fillId="0" borderId="0" xfId="45" applyFont="1" applyFill="1">
      <alignment/>
      <protection/>
    </xf>
    <xf numFmtId="175" fontId="5" fillId="0" borderId="0" xfId="0" applyFont="1" applyFill="1" applyAlignment="1">
      <alignment horizontal="right"/>
    </xf>
    <xf numFmtId="175" fontId="10" fillId="0" borderId="0" xfId="0" applyFont="1" applyFill="1" applyAlignment="1">
      <alignment horizontal="left" vertical="center"/>
    </xf>
    <xf numFmtId="175" fontId="11" fillId="0" borderId="0" xfId="0" applyFont="1" applyFill="1" applyAlignment="1">
      <alignment horizontal="left" vertical="center"/>
    </xf>
    <xf numFmtId="175" fontId="19" fillId="0" borderId="0" xfId="0" applyFont="1" applyFill="1" applyAlignment="1">
      <alignment/>
    </xf>
    <xf numFmtId="175" fontId="19" fillId="0" borderId="0" xfId="0" applyFont="1" applyFill="1" applyBorder="1" applyAlignment="1">
      <alignment horizontal="centerContinuous"/>
    </xf>
    <xf numFmtId="175" fontId="32" fillId="0" borderId="0" xfId="0" applyFont="1" applyFill="1" applyBorder="1" applyAlignment="1">
      <alignment/>
    </xf>
    <xf numFmtId="37" fontId="32" fillId="0" borderId="0" xfId="0" applyNumberFormat="1" applyFont="1" applyFill="1" applyBorder="1" applyAlignment="1" applyProtection="1">
      <alignment/>
      <protection/>
    </xf>
    <xf numFmtId="195" fontId="19" fillId="0" borderId="0" xfId="0" applyNumberFormat="1" applyFont="1" applyFill="1" applyBorder="1" applyAlignment="1">
      <alignment horizontal="right"/>
    </xf>
    <xf numFmtId="184" fontId="5" fillId="0" borderId="0" xfId="0" applyNumberFormat="1" applyFont="1" applyFill="1" applyBorder="1" applyAlignment="1">
      <alignment horizontal="right"/>
    </xf>
    <xf numFmtId="175" fontId="15" fillId="0" borderId="0" xfId="0" applyFont="1" applyFill="1" applyBorder="1" applyAlignment="1">
      <alignment/>
    </xf>
    <xf numFmtId="39" fontId="19" fillId="0" borderId="0" xfId="0" applyNumberFormat="1" applyFont="1" applyFill="1" applyBorder="1" applyAlignment="1" applyProtection="1">
      <alignment/>
      <protection/>
    </xf>
    <xf numFmtId="39" fontId="32" fillId="0" borderId="0" xfId="0" applyNumberFormat="1" applyFont="1" applyFill="1" applyBorder="1" applyAlignment="1" applyProtection="1">
      <alignment/>
      <protection/>
    </xf>
    <xf numFmtId="37" fontId="19" fillId="0" borderId="0" xfId="0" applyNumberFormat="1" applyFont="1" applyFill="1" applyBorder="1" applyAlignment="1" applyProtection="1">
      <alignment/>
      <protection/>
    </xf>
    <xf numFmtId="2" fontId="5" fillId="0" borderId="0" xfId="0" applyNumberFormat="1" applyFont="1" applyFill="1" applyBorder="1" applyAlignment="1">
      <alignment/>
    </xf>
    <xf numFmtId="39" fontId="15" fillId="0" borderId="0" xfId="0" applyNumberFormat="1" applyFont="1" applyFill="1" applyBorder="1" applyAlignment="1" applyProtection="1">
      <alignment/>
      <protection/>
    </xf>
    <xf numFmtId="39" fontId="15" fillId="0" borderId="0" xfId="0" applyNumberFormat="1" applyFont="1" applyFill="1" applyBorder="1" applyAlignment="1" applyProtection="1">
      <alignment horizontal="center"/>
      <protection/>
    </xf>
    <xf numFmtId="196" fontId="5" fillId="0" borderId="0" xfId="0" applyNumberFormat="1" applyFont="1" applyFill="1" applyBorder="1" applyAlignment="1">
      <alignment horizontal="right"/>
    </xf>
    <xf numFmtId="196" fontId="5" fillId="0" borderId="0" xfId="0" applyNumberFormat="1" applyFont="1" applyFill="1" applyBorder="1" applyAlignment="1" applyProtection="1">
      <alignment horizontal="right"/>
      <protection/>
    </xf>
    <xf numFmtId="175" fontId="5" fillId="0" borderId="0" xfId="0" applyFont="1" applyFill="1" applyAlignment="1">
      <alignment/>
    </xf>
    <xf numFmtId="175" fontId="19" fillId="0" borderId="0" xfId="0" applyFont="1" applyFill="1" applyAlignment="1">
      <alignment horizontal="center" vertical="top"/>
    </xf>
    <xf numFmtId="39" fontId="5" fillId="0" borderId="0" xfId="0" applyNumberFormat="1" applyFont="1" applyFill="1" applyBorder="1" applyAlignment="1" applyProtection="1">
      <alignment horizontal="center"/>
      <protection/>
    </xf>
    <xf numFmtId="175" fontId="19" fillId="0" borderId="0" xfId="0" applyFont="1" applyFill="1" applyAlignment="1">
      <alignment vertical="top"/>
    </xf>
    <xf numFmtId="2" fontId="5" fillId="0" borderId="0" xfId="0" applyNumberFormat="1" applyFont="1" applyFill="1" applyBorder="1" applyAlignment="1">
      <alignment horizontal="center"/>
    </xf>
    <xf numFmtId="175" fontId="18" fillId="0" borderId="0" xfId="0" applyFont="1" applyFill="1" applyBorder="1" applyAlignment="1">
      <alignment/>
    </xf>
    <xf numFmtId="175" fontId="19" fillId="0" borderId="0" xfId="0" applyFont="1" applyFill="1" applyAlignment="1">
      <alignment horizontal="center"/>
    </xf>
    <xf numFmtId="175" fontId="18" fillId="0" borderId="0" xfId="0" applyFont="1" applyFill="1" applyAlignment="1">
      <alignment vertical="top"/>
    </xf>
    <xf numFmtId="175" fontId="18" fillId="0" borderId="0" xfId="0" applyFont="1" applyFill="1" applyBorder="1" applyAlignment="1">
      <alignment horizontal="left" wrapText="1" shrinkToFit="1"/>
    </xf>
    <xf numFmtId="197" fontId="19" fillId="0" borderId="0" xfId="29" applyFont="1" applyFill="1" applyBorder="1" applyAlignment="1">
      <alignment horizontal="left"/>
    </xf>
    <xf numFmtId="175" fontId="30" fillId="0" borderId="0" xfId="0" applyFont="1" applyFill="1" applyBorder="1" applyAlignment="1">
      <alignment horizontal="left"/>
    </xf>
    <xf numFmtId="175" fontId="19" fillId="0" borderId="0" xfId="0" applyFont="1" applyFill="1" applyAlignment="1">
      <alignment horizontal="right"/>
    </xf>
    <xf numFmtId="175" fontId="19" fillId="0" borderId="0" xfId="0" applyFont="1" applyFill="1" applyBorder="1" applyAlignment="1">
      <alignment vertical="top"/>
    </xf>
    <xf numFmtId="2" fontId="5" fillId="0" borderId="0" xfId="0" applyNumberFormat="1" applyFont="1" applyFill="1" applyAlignment="1">
      <alignment horizontal="right"/>
    </xf>
    <xf numFmtId="175" fontId="29" fillId="0" borderId="0" xfId="0" applyFont="1" applyFill="1" applyBorder="1" applyAlignment="1">
      <alignment vertical="center"/>
    </xf>
    <xf numFmtId="175" fontId="5" fillId="0" borderId="0" xfId="0" applyFont="1" applyFill="1" applyBorder="1" applyAlignment="1">
      <alignment vertical="center" wrapText="1"/>
    </xf>
    <xf numFmtId="175" fontId="11" fillId="0" borderId="0" xfId="0" applyFont="1" applyFill="1" applyBorder="1" applyAlignment="1">
      <alignment/>
    </xf>
    <xf numFmtId="182" fontId="5" fillId="0" borderId="0" xfId="0" applyNumberFormat="1" applyFont="1" applyFill="1" applyBorder="1" applyAlignment="1" applyProtection="1">
      <alignment horizontal="right"/>
      <protection/>
    </xf>
    <xf numFmtId="2" fontId="19" fillId="0" borderId="0" xfId="0" applyNumberFormat="1" applyFont="1" applyFill="1" applyBorder="1" applyAlignment="1">
      <alignment/>
    </xf>
    <xf numFmtId="180" fontId="19" fillId="0" borderId="0" xfId="0" applyNumberFormat="1" applyFont="1" applyFill="1" applyBorder="1" applyAlignment="1">
      <alignment horizontal="center"/>
    </xf>
    <xf numFmtId="184" fontId="19" fillId="0" borderId="0" xfId="0" applyNumberFormat="1" applyFont="1" applyFill="1" applyBorder="1" applyAlignment="1" applyProtection="1">
      <alignment horizontal="center"/>
      <protection/>
    </xf>
    <xf numFmtId="179" fontId="5" fillId="0" borderId="0" xfId="0" applyNumberFormat="1" applyFont="1" applyFill="1" applyBorder="1" applyAlignment="1" applyProtection="1">
      <alignment horizontal="center"/>
      <protection/>
    </xf>
    <xf numFmtId="184" fontId="5" fillId="0" borderId="0" xfId="0" applyNumberFormat="1" applyFont="1" applyFill="1" applyBorder="1" applyAlignment="1" applyProtection="1">
      <alignment horizontal="center"/>
      <protection/>
    </xf>
    <xf numFmtId="184" fontId="5" fillId="0" borderId="0" xfId="0" applyNumberFormat="1" applyFont="1" applyFill="1" applyBorder="1" applyAlignment="1">
      <alignment horizontal="center"/>
    </xf>
    <xf numFmtId="192" fontId="5" fillId="0" borderId="0" xfId="0" applyNumberFormat="1" applyFont="1" applyFill="1" applyBorder="1" applyAlignment="1" applyProtection="1">
      <alignment horizontal="center"/>
      <protection/>
    </xf>
    <xf numFmtId="175" fontId="5" fillId="0" borderId="0" xfId="0" applyFont="1" applyFill="1" applyAlignment="1">
      <alignment horizontal="center" vertical="top"/>
    </xf>
    <xf numFmtId="175" fontId="5" fillId="0" borderId="0" xfId="0" applyFont="1" applyFill="1" applyBorder="1" applyAlignment="1">
      <alignment horizontal="centerContinuous"/>
    </xf>
    <xf numFmtId="184" fontId="19" fillId="0" borderId="0" xfId="0" applyNumberFormat="1" applyFont="1" applyFill="1" applyBorder="1" applyAlignment="1">
      <alignment/>
    </xf>
    <xf numFmtId="183" fontId="5" fillId="0" borderId="0" xfId="0" applyNumberFormat="1" applyFont="1" applyFill="1" applyBorder="1" applyAlignment="1">
      <alignment/>
    </xf>
    <xf numFmtId="183" fontId="15" fillId="0" borderId="0" xfId="0" applyNumberFormat="1" applyFont="1" applyFill="1" applyBorder="1" applyAlignment="1">
      <alignment/>
    </xf>
    <xf numFmtId="3" fontId="5" fillId="0" borderId="0" xfId="0" applyNumberFormat="1" applyFont="1" applyFill="1" applyBorder="1" applyAlignment="1">
      <alignment/>
    </xf>
    <xf numFmtId="3" fontId="15" fillId="0" borderId="0" xfId="0" applyNumberFormat="1" applyFont="1" applyFill="1" applyBorder="1" applyAlignment="1">
      <alignment/>
    </xf>
    <xf numFmtId="176" fontId="5" fillId="0" borderId="0" xfId="40" applyNumberFormat="1" applyFont="1" applyFill="1" applyBorder="1" applyAlignment="1">
      <alignment/>
    </xf>
    <xf numFmtId="176" fontId="15" fillId="0" borderId="0" xfId="40" applyNumberFormat="1" applyFont="1" applyFill="1" applyBorder="1" applyAlignment="1">
      <alignment/>
    </xf>
    <xf numFmtId="184" fontId="5" fillId="0" borderId="0" xfId="0" applyNumberFormat="1" applyFont="1" applyFill="1" applyBorder="1" applyAlignment="1" applyProtection="1">
      <alignment/>
      <protection/>
    </xf>
    <xf numFmtId="184" fontId="15" fillId="0" borderId="0" xfId="0" applyNumberFormat="1" applyFont="1" applyFill="1" applyBorder="1" applyAlignment="1" applyProtection="1">
      <alignment/>
      <protection/>
    </xf>
    <xf numFmtId="184" fontId="19" fillId="0" borderId="0" xfId="0" applyNumberFormat="1" applyFont="1" applyFill="1" applyBorder="1" applyAlignment="1" applyProtection="1">
      <alignment/>
      <protection/>
    </xf>
    <xf numFmtId="184" fontId="5" fillId="0" borderId="0" xfId="0" applyNumberFormat="1" applyFont="1" applyFill="1" applyBorder="1" applyAlignment="1">
      <alignment/>
    </xf>
    <xf numFmtId="190" fontId="19" fillId="0" borderId="0" xfId="0" applyNumberFormat="1" applyFont="1" applyFill="1" applyBorder="1" applyAlignment="1" applyProtection="1">
      <alignment/>
      <protection/>
    </xf>
    <xf numFmtId="190" fontId="19" fillId="0" borderId="0" xfId="0" applyNumberFormat="1" applyFont="1" applyFill="1" applyBorder="1" applyAlignment="1" applyProtection="1">
      <alignment horizontal="right"/>
      <protection/>
    </xf>
    <xf numFmtId="3" fontId="5" fillId="0" borderId="0" xfId="0" applyNumberFormat="1" applyFont="1" applyFill="1" applyBorder="1" applyAlignment="1">
      <alignment horizontal="center"/>
    </xf>
    <xf numFmtId="185" fontId="5" fillId="0" borderId="0" xfId="0" applyNumberFormat="1" applyFont="1" applyFill="1" applyBorder="1" applyAlignment="1" applyProtection="1">
      <alignment horizontal="right"/>
      <protection/>
    </xf>
    <xf numFmtId="175" fontId="0" fillId="0" borderId="0" xfId="0" applyFill="1" applyAlignment="1">
      <alignment vertical="top"/>
    </xf>
    <xf numFmtId="200" fontId="19" fillId="0" borderId="0" xfId="0" applyNumberFormat="1" applyFont="1" applyFill="1" applyBorder="1" applyAlignment="1">
      <alignment horizontal="right"/>
    </xf>
    <xf numFmtId="198" fontId="19" fillId="0" borderId="0" xfId="0" applyNumberFormat="1" applyFont="1" applyFill="1" applyBorder="1" applyAlignment="1">
      <alignment horizontal="right"/>
    </xf>
    <xf numFmtId="198" fontId="5" fillId="0" borderId="0" xfId="0" applyNumberFormat="1" applyFont="1" applyFill="1" applyBorder="1" applyAlignment="1">
      <alignment horizontal="right"/>
    </xf>
    <xf numFmtId="175" fontId="29" fillId="0" borderId="0" xfId="0" applyFont="1" applyFill="1" applyBorder="1" applyAlignment="1">
      <alignment vertical="center" wrapText="1"/>
    </xf>
    <xf numFmtId="175" fontId="17" fillId="0" borderId="0" xfId="0" applyFont="1" applyFill="1" applyBorder="1" applyAlignment="1">
      <alignment horizontal="left" vertical="center" wrapText="1"/>
    </xf>
    <xf numFmtId="175" fontId="18" fillId="0" borderId="0" xfId="0" applyFont="1" applyFill="1" applyBorder="1" applyAlignment="1">
      <alignment horizontal="left"/>
    </xf>
    <xf numFmtId="175" fontId="18" fillId="0" borderId="0" xfId="0" applyFont="1" applyFill="1" applyBorder="1" applyAlignment="1">
      <alignment vertical="top"/>
    </xf>
    <xf numFmtId="175" fontId="12" fillId="0" borderId="0" xfId="0" applyFont="1" applyFill="1" applyBorder="1" applyAlignment="1">
      <alignment vertical="top"/>
    </xf>
    <xf numFmtId="2" fontId="5" fillId="0" borderId="0" xfId="0" applyNumberFormat="1" applyFont="1" applyFill="1" applyBorder="1" applyAlignment="1" applyProtection="1">
      <alignment horizontal="right"/>
      <protection/>
    </xf>
    <xf numFmtId="3" fontId="5" fillId="0" borderId="0" xfId="0" applyNumberFormat="1" applyFont="1" applyFill="1" applyBorder="1" applyAlignment="1">
      <alignment horizontal="right"/>
    </xf>
    <xf numFmtId="175" fontId="19" fillId="0" borderId="0" xfId="0" applyFont="1" applyFill="1" applyAlignment="1">
      <alignment horizontal="right" vertical="top"/>
    </xf>
    <xf numFmtId="2" fontId="5" fillId="0" borderId="0" xfId="0" applyNumberFormat="1" applyFont="1" applyFill="1" applyBorder="1" applyAlignment="1">
      <alignment horizontal="left"/>
    </xf>
    <xf numFmtId="2" fontId="9" fillId="0" borderId="0" xfId="47" applyNumberFormat="1" applyFont="1" applyFill="1" applyBorder="1" applyAlignment="1">
      <alignment horizontal="center" vertical="top"/>
      <protection/>
    </xf>
    <xf numFmtId="2" fontId="9" fillId="0" borderId="0" xfId="49" applyNumberFormat="1" applyFont="1" applyFill="1" applyBorder="1" applyAlignment="1">
      <alignment horizontal="center"/>
      <protection/>
    </xf>
    <xf numFmtId="185" fontId="5" fillId="0" borderId="0" xfId="0" applyNumberFormat="1" applyFont="1" applyFill="1" applyBorder="1" applyAlignment="1">
      <alignment horizontal="right"/>
    </xf>
    <xf numFmtId="193" fontId="5" fillId="0" borderId="0" xfId="0" applyNumberFormat="1" applyFont="1" applyFill="1" applyBorder="1" applyAlignment="1">
      <alignment horizontal="right"/>
    </xf>
    <xf numFmtId="185" fontId="5" fillId="0" borderId="0" xfId="40" applyNumberFormat="1" applyFont="1" applyFill="1" applyBorder="1" applyAlignment="1">
      <alignment horizontal="right"/>
    </xf>
    <xf numFmtId="174" fontId="5" fillId="0" borderId="0" xfId="0" applyNumberFormat="1" applyFont="1" applyFill="1" applyBorder="1" applyAlignment="1">
      <alignment horizontal="right"/>
    </xf>
    <xf numFmtId="185" fontId="5" fillId="0" borderId="0" xfId="0" applyNumberFormat="1" applyFont="1" applyFill="1" applyBorder="1" applyAlignment="1" quotePrefix="1">
      <alignment horizontal="right"/>
    </xf>
    <xf numFmtId="1" fontId="5" fillId="0" borderId="0" xfId="0" applyNumberFormat="1" applyFont="1" applyFill="1" applyBorder="1" applyAlignment="1">
      <alignment horizontal="right"/>
    </xf>
    <xf numFmtId="186" fontId="5" fillId="0" borderId="0" xfId="0" applyNumberFormat="1" applyFont="1" applyFill="1" applyBorder="1" applyAlignment="1">
      <alignment horizontal="right"/>
    </xf>
    <xf numFmtId="181" fontId="5" fillId="0" borderId="0" xfId="40" applyNumberFormat="1" applyFont="1" applyFill="1" applyBorder="1" applyAlignment="1">
      <alignment horizontal="right"/>
    </xf>
    <xf numFmtId="182" fontId="5" fillId="0" borderId="0" xfId="40" applyNumberFormat="1" applyFont="1" applyFill="1" applyBorder="1" applyAlignment="1">
      <alignment horizontal="right"/>
    </xf>
    <xf numFmtId="182" fontId="5" fillId="0" borderId="0" xfId="0" applyNumberFormat="1" applyFont="1" applyFill="1" applyBorder="1" applyAlignment="1">
      <alignment horizontal="right"/>
    </xf>
    <xf numFmtId="189" fontId="11" fillId="0" borderId="0" xfId="0" applyNumberFormat="1" applyFont="1" applyFill="1" applyBorder="1" applyAlignment="1">
      <alignment horizontal="right"/>
    </xf>
    <xf numFmtId="187" fontId="5" fillId="0" borderId="0" xfId="0" applyNumberFormat="1" applyFont="1" applyFill="1" applyBorder="1" applyAlignment="1">
      <alignment horizontal="right"/>
    </xf>
    <xf numFmtId="186" fontId="5" fillId="0" borderId="0" xfId="0" applyNumberFormat="1" applyFont="1" applyFill="1" applyBorder="1" applyAlignment="1" quotePrefix="1">
      <alignment horizontal="right"/>
    </xf>
    <xf numFmtId="39" fontId="5" fillId="0" borderId="0" xfId="0" applyNumberFormat="1" applyFont="1" applyFill="1" applyBorder="1" applyAlignment="1" applyProtection="1">
      <alignment vertical="top"/>
      <protection/>
    </xf>
    <xf numFmtId="175" fontId="17" fillId="0" borderId="0" xfId="0" applyFont="1" applyFill="1" applyAlignment="1">
      <alignment horizontal="left"/>
    </xf>
    <xf numFmtId="175" fontId="21" fillId="0" borderId="0" xfId="0" applyFont="1" applyFill="1" applyBorder="1" applyAlignment="1">
      <alignment vertical="top"/>
    </xf>
    <xf numFmtId="175" fontId="22" fillId="0" borderId="0" xfId="0" applyFont="1" applyFill="1" applyBorder="1" applyAlignment="1">
      <alignment vertical="top"/>
    </xf>
    <xf numFmtId="175" fontId="20" fillId="0" borderId="0" xfId="0" applyFont="1" applyFill="1" applyAlignment="1">
      <alignment horizontal="left"/>
    </xf>
    <xf numFmtId="175" fontId="21" fillId="0" borderId="0" xfId="0" applyFont="1" applyFill="1" applyBorder="1" applyAlignment="1">
      <alignment horizontal="left"/>
    </xf>
    <xf numFmtId="175" fontId="21" fillId="0" borderId="0" xfId="0" applyFont="1" applyFill="1" applyBorder="1" applyAlignment="1" quotePrefix="1">
      <alignment horizontal="left"/>
    </xf>
    <xf numFmtId="175" fontId="5" fillId="0" borderId="0" xfId="0" applyFont="1" applyFill="1" applyAlignment="1">
      <alignment horizontal="left"/>
    </xf>
    <xf numFmtId="175" fontId="22" fillId="0" borderId="0" xfId="0" applyFont="1" applyFill="1" applyBorder="1" applyAlignment="1">
      <alignment horizontal="left"/>
    </xf>
    <xf numFmtId="175" fontId="11" fillId="0" borderId="0" xfId="45" applyFont="1" applyFill="1" applyAlignment="1">
      <alignment horizontal="left" vertical="center"/>
      <protection/>
    </xf>
    <xf numFmtId="175" fontId="11" fillId="0" borderId="0" xfId="45" applyFont="1" applyFill="1">
      <alignment/>
      <protection/>
    </xf>
    <xf numFmtId="175" fontId="0" fillId="0" borderId="0" xfId="0" applyFill="1" applyAlignment="1">
      <alignment vertical="top"/>
    </xf>
    <xf numFmtId="175" fontId="9" fillId="0" borderId="0" xfId="0" applyFont="1" applyFill="1" applyAlignment="1">
      <alignment horizontal="center"/>
    </xf>
    <xf numFmtId="175" fontId="6" fillId="0" borderId="0" xfId="0" applyFont="1" applyFill="1" applyAlignment="1">
      <alignment horizontal="center"/>
    </xf>
    <xf numFmtId="175" fontId="14" fillId="0" borderId="5" xfId="0" applyFont="1" applyFill="1" applyBorder="1" applyAlignment="1">
      <alignment/>
    </xf>
    <xf numFmtId="175" fontId="5" fillId="0" borderId="5" xfId="0" applyFont="1" applyFill="1" applyBorder="1" applyAlignment="1">
      <alignment/>
    </xf>
    <xf numFmtId="175" fontId="5" fillId="0" borderId="5" xfId="0" applyFont="1" applyFill="1" applyBorder="1" applyAlignment="1">
      <alignment horizontal="left"/>
    </xf>
    <xf numFmtId="174" fontId="5" fillId="0" borderId="5" xfId="0" applyNumberFormat="1" applyFont="1" applyFill="1" applyBorder="1" applyAlignment="1" applyProtection="1">
      <alignment horizontal="center"/>
      <protection/>
    </xf>
    <xf numFmtId="175" fontId="5" fillId="0" borderId="5" xfId="0" applyFont="1" applyFill="1" applyBorder="1" applyAlignment="1">
      <alignment horizontal="center"/>
    </xf>
    <xf numFmtId="2" fontId="5" fillId="0" borderId="5" xfId="0" applyNumberFormat="1" applyFont="1" applyFill="1" applyBorder="1" applyAlignment="1">
      <alignment/>
    </xf>
    <xf numFmtId="175" fontId="38" fillId="0" borderId="0" xfId="0" applyFont="1" applyFill="1" applyBorder="1" applyAlignment="1">
      <alignment/>
    </xf>
    <xf numFmtId="175" fontId="41" fillId="0" borderId="0" xfId="0" applyFont="1" applyFill="1" applyBorder="1" applyAlignment="1">
      <alignment horizontal="left"/>
    </xf>
    <xf numFmtId="175" fontId="41" fillId="0" borderId="0" xfId="0" applyFont="1" applyFill="1" applyBorder="1" applyAlignment="1">
      <alignment/>
    </xf>
    <xf numFmtId="175" fontId="42" fillId="0" borderId="0" xfId="0" applyFont="1" applyFill="1" applyBorder="1" applyAlignment="1">
      <alignment horizontal="left"/>
    </xf>
    <xf numFmtId="175" fontId="44" fillId="0" borderId="0" xfId="0" applyFont="1" applyFill="1" applyBorder="1" applyAlignment="1">
      <alignment horizontal="left"/>
    </xf>
    <xf numFmtId="175" fontId="45" fillId="0" borderId="0" xfId="0" applyFont="1" applyFill="1" applyBorder="1" applyAlignment="1">
      <alignment/>
    </xf>
    <xf numFmtId="175" fontId="46" fillId="0" borderId="0" xfId="0" applyFont="1" applyFill="1" applyBorder="1" applyAlignment="1">
      <alignment/>
    </xf>
    <xf numFmtId="184" fontId="5" fillId="0" borderId="5" xfId="0" applyNumberFormat="1" applyFont="1" applyFill="1" applyBorder="1" applyAlignment="1">
      <alignment horizontal="right"/>
    </xf>
    <xf numFmtId="175" fontId="38" fillId="0" borderId="6" xfId="0" applyFont="1" applyFill="1" applyBorder="1" applyAlignment="1">
      <alignment horizontal="center" wrapText="1"/>
    </xf>
    <xf numFmtId="175" fontId="38" fillId="0" borderId="6" xfId="0" applyFont="1" applyFill="1" applyBorder="1" applyAlignment="1">
      <alignment horizontal="right" vertical="center" wrapText="1"/>
    </xf>
    <xf numFmtId="175" fontId="38" fillId="0" borderId="7" xfId="0" applyFont="1" applyFill="1" applyBorder="1" applyAlignment="1">
      <alignment horizontal="right" vertical="center" wrapText="1"/>
    </xf>
    <xf numFmtId="175" fontId="38" fillId="0" borderId="8" xfId="0" applyFont="1" applyFill="1" applyBorder="1" applyAlignment="1" quotePrefix="1">
      <alignment horizontal="right" vertical="center" wrapText="1"/>
    </xf>
    <xf numFmtId="175" fontId="40" fillId="0" borderId="9" xfId="0" applyFont="1" applyFill="1" applyBorder="1" applyAlignment="1">
      <alignment horizontal="right" vertical="center" wrapText="1"/>
    </xf>
    <xf numFmtId="175" fontId="42" fillId="0" borderId="10" xfId="0" applyFont="1" applyFill="1" applyBorder="1" applyAlignment="1">
      <alignment horizontal="right" vertical="center" wrapText="1"/>
    </xf>
    <xf numFmtId="175" fontId="42" fillId="0" borderId="9" xfId="0" applyFont="1" applyFill="1" applyBorder="1" applyAlignment="1">
      <alignment horizontal="right" vertical="center"/>
    </xf>
    <xf numFmtId="175" fontId="42" fillId="0" borderId="9" xfId="0" applyFont="1" applyFill="1" applyBorder="1" applyAlignment="1">
      <alignment horizontal="right" vertical="center" wrapText="1"/>
    </xf>
    <xf numFmtId="175" fontId="45" fillId="0" borderId="0" xfId="0" applyFont="1" applyFill="1" applyBorder="1" applyAlignment="1">
      <alignment horizontal="left"/>
    </xf>
    <xf numFmtId="175" fontId="48" fillId="0" borderId="0" xfId="0" applyFont="1" applyBorder="1" applyAlignment="1">
      <alignment vertical="center"/>
    </xf>
    <xf numFmtId="175" fontId="40" fillId="0" borderId="0" xfId="0" applyFont="1" applyAlignment="1">
      <alignment vertical="top"/>
    </xf>
    <xf numFmtId="175" fontId="49" fillId="0" borderId="0" xfId="0" applyFont="1" applyBorder="1" applyAlignment="1">
      <alignment vertical="center"/>
    </xf>
    <xf numFmtId="175" fontId="50" fillId="0" borderId="0" xfId="0" applyFont="1" applyBorder="1" applyAlignment="1">
      <alignment vertical="center"/>
    </xf>
    <xf numFmtId="175" fontId="51" fillId="0" borderId="0" xfId="0" applyFont="1" applyBorder="1" applyAlignment="1">
      <alignment horizontal="left" vertical="center" wrapText="1"/>
    </xf>
    <xf numFmtId="175" fontId="49" fillId="0" borderId="0" xfId="0" applyFont="1" applyBorder="1" applyAlignment="1">
      <alignment horizontal="center" vertical="center" wrapText="1"/>
    </xf>
    <xf numFmtId="175" fontId="48" fillId="0" borderId="0" xfId="0" applyFont="1" applyFill="1" applyBorder="1" applyAlignment="1">
      <alignment vertical="center"/>
    </xf>
    <xf numFmtId="175" fontId="49" fillId="0" borderId="0" xfId="0" applyFont="1" applyFill="1" applyBorder="1" applyAlignment="1">
      <alignment vertical="center"/>
    </xf>
    <xf numFmtId="175" fontId="49" fillId="0" borderId="0" xfId="0" applyFont="1" applyFill="1" applyBorder="1" applyAlignment="1">
      <alignment horizontal="left" vertical="center" wrapText="1"/>
    </xf>
    <xf numFmtId="175" fontId="50" fillId="0" borderId="0" xfId="0" applyFont="1" applyFill="1" applyBorder="1" applyAlignment="1">
      <alignment vertical="center"/>
    </xf>
    <xf numFmtId="175" fontId="51" fillId="0" borderId="0" xfId="0" applyFont="1" applyFill="1" applyBorder="1" applyAlignment="1">
      <alignment horizontal="left" vertical="center" wrapText="1"/>
    </xf>
    <xf numFmtId="175" fontId="48" fillId="0" borderId="0" xfId="0" applyFont="1" applyFill="1" applyBorder="1" applyAlignment="1">
      <alignment horizontal="right" vertical="center"/>
    </xf>
    <xf numFmtId="175" fontId="40" fillId="0" borderId="0" xfId="0" applyFont="1" applyFill="1" applyAlignment="1">
      <alignment vertical="top"/>
    </xf>
    <xf numFmtId="175" fontId="48" fillId="0" borderId="0" xfId="0" applyFont="1" applyFill="1" applyBorder="1" applyAlignment="1">
      <alignment horizontal="left" vertical="center"/>
    </xf>
    <xf numFmtId="175" fontId="52" fillId="0" borderId="0" xfId="0" applyFont="1" applyFill="1" applyBorder="1" applyAlignment="1">
      <alignment vertical="center"/>
    </xf>
    <xf numFmtId="175" fontId="53" fillId="0" borderId="0" xfId="0" applyFont="1" applyFill="1" applyBorder="1" applyAlignment="1">
      <alignment vertical="center" wrapText="1"/>
    </xf>
    <xf numFmtId="175" fontId="54" fillId="0" borderId="0" xfId="0" applyFont="1" applyFill="1" applyBorder="1" applyAlignment="1">
      <alignment vertical="center"/>
    </xf>
    <xf numFmtId="175" fontId="47" fillId="0" borderId="0" xfId="0" applyFont="1" applyFill="1" applyAlignment="1">
      <alignment vertical="top"/>
    </xf>
    <xf numFmtId="175" fontId="54" fillId="0" borderId="0" xfId="0" applyFont="1" applyFill="1" applyBorder="1" applyAlignment="1">
      <alignment vertical="center" wrapText="1"/>
    </xf>
    <xf numFmtId="175" fontId="55" fillId="0" borderId="0" xfId="0" applyFont="1" applyFill="1" applyBorder="1" applyAlignment="1">
      <alignment horizontal="left"/>
    </xf>
    <xf numFmtId="175" fontId="56" fillId="0" borderId="0" xfId="0" applyFont="1" applyFill="1" applyBorder="1" applyAlignment="1">
      <alignment vertical="center" wrapText="1"/>
    </xf>
    <xf numFmtId="175" fontId="57" fillId="0" borderId="0" xfId="0" applyFont="1" applyFill="1" applyAlignment="1">
      <alignment vertical="top"/>
    </xf>
    <xf numFmtId="175" fontId="58" fillId="0" borderId="0" xfId="0" applyFont="1" applyFill="1" applyAlignment="1">
      <alignment vertical="top"/>
    </xf>
    <xf numFmtId="175" fontId="10" fillId="0" borderId="0" xfId="45" applyFont="1" applyAlignment="1">
      <alignment horizontal="left" vertical="center"/>
      <protection/>
    </xf>
    <xf numFmtId="177" fontId="5" fillId="0" borderId="0" xfId="0" applyNumberFormat="1" applyFont="1" applyFill="1" applyBorder="1" applyAlignment="1" applyProtection="1">
      <alignment horizontal="right"/>
      <protection/>
    </xf>
    <xf numFmtId="177" fontId="5" fillId="0" borderId="0" xfId="0" applyNumberFormat="1" applyFont="1" applyFill="1" applyBorder="1" applyAlignment="1">
      <alignment vertical="top"/>
    </xf>
    <xf numFmtId="177" fontId="19" fillId="0" borderId="0" xfId="0" applyNumberFormat="1" applyFont="1" applyFill="1" applyBorder="1" applyAlignment="1" applyProtection="1">
      <alignment horizontal="right"/>
      <protection/>
    </xf>
    <xf numFmtId="212" fontId="5" fillId="0" borderId="0" xfId="0" applyNumberFormat="1" applyFont="1" applyFill="1" applyAlignment="1">
      <alignment vertical="top"/>
    </xf>
    <xf numFmtId="2" fontId="19" fillId="0" borderId="0" xfId="48" applyNumberFormat="1" applyFont="1" applyFill="1" applyBorder="1" applyAlignment="1">
      <alignment/>
      <protection/>
    </xf>
    <xf numFmtId="49" fontId="21" fillId="0" borderId="0" xfId="0" applyNumberFormat="1" applyFont="1" applyFill="1" applyBorder="1" applyAlignment="1">
      <alignment horizontal="justify" vertical="center" wrapText="1"/>
    </xf>
    <xf numFmtId="175" fontId="15" fillId="0" borderId="0" xfId="0" applyFont="1" applyFill="1" applyAlignment="1">
      <alignment vertical="top"/>
    </xf>
    <xf numFmtId="175" fontId="32" fillId="0" borderId="0" xfId="0" applyFont="1" applyFill="1" applyBorder="1" applyAlignment="1">
      <alignment horizontal="left"/>
    </xf>
    <xf numFmtId="175" fontId="19" fillId="0" borderId="0" xfId="0" applyFont="1" applyFill="1" applyBorder="1" applyAlignment="1">
      <alignment vertical="center"/>
    </xf>
    <xf numFmtId="175" fontId="14" fillId="0" borderId="0" xfId="0" applyFont="1" applyFill="1" applyBorder="1" applyAlignment="1">
      <alignment horizontal="left" vertical="center"/>
    </xf>
    <xf numFmtId="197" fontId="18" fillId="0" borderId="0" xfId="29" applyFont="1" applyFill="1" applyBorder="1" applyAlignment="1">
      <alignment horizontal="left"/>
    </xf>
    <xf numFmtId="188" fontId="19" fillId="0" borderId="0" xfId="0" applyNumberFormat="1" applyFont="1" applyFill="1" applyBorder="1" applyAlignment="1" applyProtection="1">
      <alignment horizontal="right"/>
      <protection/>
    </xf>
    <xf numFmtId="175" fontId="38" fillId="0" borderId="0" xfId="0" applyFont="1" applyFill="1" applyBorder="1" applyAlignment="1">
      <alignment vertical="center"/>
    </xf>
    <xf numFmtId="0" fontId="38" fillId="0"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xf>
    <xf numFmtId="49" fontId="38" fillId="0" borderId="0" xfId="0" applyNumberFormat="1" applyFont="1" applyFill="1" applyBorder="1" applyAlignment="1">
      <alignment horizontal="left" vertical="center"/>
    </xf>
    <xf numFmtId="175" fontId="19" fillId="0" borderId="0" xfId="0" applyFont="1" applyFill="1" applyBorder="1" applyAlignment="1">
      <alignment horizontal="centerContinuous" vertical="center"/>
    </xf>
    <xf numFmtId="175" fontId="38" fillId="0" borderId="0" xfId="0" applyFont="1" applyFill="1" applyBorder="1" applyAlignment="1">
      <alignment horizontal="left" vertical="center"/>
    </xf>
    <xf numFmtId="175" fontId="19" fillId="0" borderId="0" xfId="0" applyFont="1" applyFill="1" applyBorder="1" applyAlignment="1">
      <alignment horizontal="center" vertical="center"/>
    </xf>
    <xf numFmtId="196" fontId="5" fillId="0" borderId="0" xfId="0" applyNumberFormat="1" applyFont="1" applyFill="1" applyBorder="1" applyAlignment="1" applyProtection="1">
      <alignment/>
      <protection/>
    </xf>
    <xf numFmtId="196" fontId="19" fillId="0" borderId="0" xfId="0" applyNumberFormat="1" applyFont="1" applyFill="1" applyBorder="1" applyAlignment="1">
      <alignment horizontal="right"/>
    </xf>
    <xf numFmtId="175" fontId="67" fillId="0" borderId="0" xfId="0" applyFont="1" applyAlignment="1">
      <alignment vertical="top"/>
    </xf>
    <xf numFmtId="175" fontId="21" fillId="0" borderId="0" xfId="0" applyFont="1" applyFill="1" applyBorder="1" applyAlignment="1">
      <alignment horizontal="left" vertical="center"/>
    </xf>
    <xf numFmtId="2" fontId="21" fillId="0" borderId="0" xfId="0" applyNumberFormat="1" applyFont="1" applyFill="1" applyBorder="1" applyAlignment="1">
      <alignment horizontal="justify" vertical="center" wrapText="1"/>
    </xf>
    <xf numFmtId="175" fontId="18" fillId="0" borderId="0" xfId="0" applyFont="1" applyFill="1" applyBorder="1" applyAlignment="1">
      <alignment horizontal="left" vertical="center"/>
    </xf>
    <xf numFmtId="175" fontId="19" fillId="0" borderId="0" xfId="0" applyFont="1" applyFill="1" applyBorder="1" applyAlignment="1">
      <alignment horizontal="left" vertical="center"/>
    </xf>
    <xf numFmtId="175" fontId="21" fillId="0" borderId="0" xfId="0" applyFont="1" applyFill="1" applyBorder="1" applyAlignment="1">
      <alignment horizontal="left" vertical="top" wrapText="1"/>
    </xf>
    <xf numFmtId="175" fontId="5" fillId="0" borderId="0" xfId="0" applyFont="1" applyFill="1" applyAlignment="1">
      <alignment horizontal="left" vertical="top" wrapText="1"/>
    </xf>
    <xf numFmtId="175" fontId="17" fillId="0" borderId="0" xfId="0" applyFont="1" applyFill="1" applyBorder="1" applyAlignment="1">
      <alignment horizontal="left" vertical="center"/>
    </xf>
    <xf numFmtId="175" fontId="36" fillId="0" borderId="0" xfId="0" applyFont="1" applyFill="1" applyBorder="1" applyAlignment="1">
      <alignment horizontal="left" vertical="center"/>
    </xf>
    <xf numFmtId="175" fontId="19" fillId="0" borderId="0" xfId="0" applyFont="1" applyFill="1" applyBorder="1" applyAlignment="1">
      <alignment horizontal="left" wrapText="1"/>
    </xf>
    <xf numFmtId="211" fontId="19" fillId="0" borderId="0" xfId="0" applyNumberFormat="1" applyFont="1" applyFill="1" applyBorder="1" applyAlignment="1" applyProtection="1">
      <alignment horizontal="right"/>
      <protection/>
    </xf>
    <xf numFmtId="196" fontId="19" fillId="0" borderId="0" xfId="0" applyNumberFormat="1" applyFont="1" applyFill="1" applyBorder="1" applyAlignment="1" applyProtection="1">
      <alignment horizontal="right"/>
      <protection/>
    </xf>
    <xf numFmtId="185" fontId="19" fillId="0" borderId="0" xfId="0" applyNumberFormat="1" applyFont="1" applyFill="1" applyBorder="1" applyAlignment="1" applyProtection="1">
      <alignment horizontal="right"/>
      <protection/>
    </xf>
    <xf numFmtId="182" fontId="19" fillId="0" borderId="0" xfId="0" applyNumberFormat="1" applyFont="1" applyFill="1" applyBorder="1" applyAlignment="1">
      <alignment horizontal="right"/>
    </xf>
    <xf numFmtId="196" fontId="19" fillId="0" borderId="0" xfId="0" applyNumberFormat="1" applyFont="1" applyFill="1" applyBorder="1" applyAlignment="1">
      <alignment/>
    </xf>
    <xf numFmtId="177" fontId="19" fillId="0" borderId="0" xfId="0" applyNumberFormat="1" applyFont="1" applyFill="1" applyBorder="1" applyAlignment="1">
      <alignment horizontal="right"/>
    </xf>
    <xf numFmtId="37" fontId="19" fillId="0" borderId="0" xfId="0" applyNumberFormat="1" applyFont="1" applyFill="1" applyBorder="1" applyAlignment="1" applyProtection="1">
      <alignment horizontal="right"/>
      <protection/>
    </xf>
    <xf numFmtId="183" fontId="19" fillId="0" borderId="0" xfId="0" applyNumberFormat="1" applyFont="1" applyFill="1" applyBorder="1" applyAlignment="1" applyProtection="1">
      <alignment horizontal="right" vertical="center"/>
      <protection/>
    </xf>
    <xf numFmtId="39" fontId="19" fillId="0" borderId="0" xfId="0" applyNumberFormat="1" applyFont="1" applyFill="1" applyBorder="1" applyAlignment="1" applyProtection="1">
      <alignment horizontal="right" vertical="center"/>
      <protection/>
    </xf>
    <xf numFmtId="183" fontId="19" fillId="0" borderId="0" xfId="0" applyNumberFormat="1" applyFont="1" applyFill="1" applyBorder="1" applyAlignment="1">
      <alignment horizontal="right"/>
    </xf>
    <xf numFmtId="4" fontId="19" fillId="0" borderId="0" xfId="0" applyNumberFormat="1" applyFont="1" applyFill="1" applyBorder="1" applyAlignment="1">
      <alignment horizontal="right"/>
    </xf>
    <xf numFmtId="2" fontId="19" fillId="0" borderId="0" xfId="0" applyNumberFormat="1" applyFont="1" applyFill="1" applyBorder="1" applyAlignment="1" applyProtection="1">
      <alignment horizontal="right"/>
      <protection/>
    </xf>
    <xf numFmtId="180" fontId="19" fillId="0" borderId="0" xfId="0" applyNumberFormat="1" applyFont="1" applyFill="1" applyBorder="1" applyAlignment="1">
      <alignment horizontal="right"/>
    </xf>
    <xf numFmtId="179" fontId="19" fillId="0" borderId="0" xfId="0" applyNumberFormat="1" applyFont="1" applyFill="1" applyBorder="1" applyAlignment="1" applyProtection="1">
      <alignment horizontal="right" vertical="center"/>
      <protection/>
    </xf>
    <xf numFmtId="204" fontId="19" fillId="0" borderId="0" xfId="0" applyNumberFormat="1" applyFont="1" applyFill="1" applyBorder="1" applyAlignment="1" applyProtection="1">
      <alignment horizontal="right" vertical="center"/>
      <protection/>
    </xf>
    <xf numFmtId="184" fontId="19" fillId="0" borderId="0" xfId="0" applyNumberFormat="1" applyFont="1" applyFill="1" applyBorder="1" applyAlignment="1" applyProtection="1">
      <alignment horizontal="right" vertical="center"/>
      <protection/>
    </xf>
    <xf numFmtId="205" fontId="19" fillId="0" borderId="0" xfId="0" applyNumberFormat="1" applyFont="1" applyFill="1" applyBorder="1" applyAlignment="1" applyProtection="1">
      <alignment horizontal="right"/>
      <protection/>
    </xf>
    <xf numFmtId="183" fontId="19" fillId="0" borderId="0" xfId="0" applyNumberFormat="1" applyFont="1" applyFill="1" applyBorder="1" applyAlignment="1" applyProtection="1">
      <alignment horizontal="center"/>
      <protection/>
    </xf>
    <xf numFmtId="179" fontId="19" fillId="0" borderId="0" xfId="0" applyNumberFormat="1" applyFont="1" applyFill="1" applyBorder="1" applyAlignment="1" applyProtection="1">
      <alignment horizontal="right"/>
      <protection/>
    </xf>
    <xf numFmtId="204" fontId="19" fillId="0" borderId="0" xfId="0" applyNumberFormat="1" applyFont="1" applyFill="1" applyBorder="1" applyAlignment="1" applyProtection="1">
      <alignment horizontal="right"/>
      <protection/>
    </xf>
    <xf numFmtId="206" fontId="19" fillId="0" borderId="0" xfId="0" applyNumberFormat="1" applyFont="1" applyFill="1" applyBorder="1" applyAlignment="1" applyProtection="1">
      <alignment horizontal="right"/>
      <protection/>
    </xf>
    <xf numFmtId="203" fontId="19" fillId="0" borderId="0" xfId="0" applyNumberFormat="1" applyFont="1" applyFill="1" applyBorder="1" applyAlignment="1" applyProtection="1">
      <alignment horizontal="right"/>
      <protection/>
    </xf>
    <xf numFmtId="179" fontId="19" fillId="0" borderId="0" xfId="0" applyNumberFormat="1" applyFont="1" applyFill="1" applyBorder="1" applyAlignment="1">
      <alignment horizontal="right"/>
    </xf>
    <xf numFmtId="185" fontId="19" fillId="0" borderId="0" xfId="0" applyNumberFormat="1" applyFont="1" applyFill="1" applyBorder="1" applyAlignment="1">
      <alignment horizontal="right"/>
    </xf>
    <xf numFmtId="210" fontId="19" fillId="0" borderId="0" xfId="0" applyNumberFormat="1" applyFont="1" applyFill="1" applyBorder="1" applyAlignment="1" applyProtection="1">
      <alignment horizontal="right"/>
      <protection/>
    </xf>
    <xf numFmtId="201" fontId="19" fillId="0" borderId="0" xfId="0" applyNumberFormat="1" applyFont="1" applyFill="1" applyBorder="1" applyAlignment="1" applyProtection="1">
      <alignment horizontal="right"/>
      <protection/>
    </xf>
    <xf numFmtId="207" fontId="19" fillId="0" borderId="0" xfId="0" applyNumberFormat="1" applyFont="1" applyFill="1" applyBorder="1" applyAlignment="1" applyProtection="1">
      <alignment horizontal="right"/>
      <protection/>
    </xf>
    <xf numFmtId="191" fontId="19" fillId="0" borderId="0" xfId="0" applyNumberFormat="1" applyFont="1" applyFill="1" applyBorder="1" applyAlignment="1" applyProtection="1">
      <alignment horizontal="right"/>
      <protection/>
    </xf>
    <xf numFmtId="208" fontId="19" fillId="0" borderId="0" xfId="0" applyNumberFormat="1" applyFont="1" applyFill="1" applyBorder="1" applyAlignment="1" applyProtection="1">
      <alignment horizontal="right"/>
      <protection/>
    </xf>
    <xf numFmtId="174" fontId="19" fillId="0" borderId="0" xfId="0" applyNumberFormat="1" applyFont="1" applyFill="1" applyBorder="1" applyAlignment="1" applyProtection="1">
      <alignment/>
      <protection/>
    </xf>
    <xf numFmtId="1" fontId="19" fillId="0" borderId="0" xfId="0" applyNumberFormat="1" applyFont="1" applyFill="1" applyBorder="1" applyAlignment="1" applyProtection="1">
      <alignment horizontal="right"/>
      <protection/>
    </xf>
    <xf numFmtId="181" fontId="19" fillId="0" borderId="0" xfId="0" applyNumberFormat="1" applyFont="1" applyFill="1" applyBorder="1" applyAlignment="1" applyProtection="1">
      <alignment horizontal="right"/>
      <protection/>
    </xf>
    <xf numFmtId="192" fontId="19" fillId="0" borderId="0" xfId="0" applyNumberFormat="1" applyFont="1" applyFill="1" applyBorder="1" applyAlignment="1" applyProtection="1">
      <alignment horizontal="right"/>
      <protection/>
    </xf>
    <xf numFmtId="175" fontId="31" fillId="0" borderId="0" xfId="0" applyFont="1" applyFill="1" applyBorder="1" applyAlignment="1">
      <alignment/>
    </xf>
    <xf numFmtId="174" fontId="19" fillId="0" borderId="0" xfId="0" applyNumberFormat="1" applyFont="1" applyFill="1" applyBorder="1" applyAlignment="1" applyProtection="1">
      <alignment horizontal="right"/>
      <protection/>
    </xf>
    <xf numFmtId="188" fontId="19" fillId="0" borderId="0" xfId="0" applyNumberFormat="1" applyFont="1" applyFill="1" applyBorder="1" applyAlignment="1">
      <alignment horizontal="right"/>
    </xf>
    <xf numFmtId="203" fontId="19" fillId="0" borderId="0" xfId="0" applyNumberFormat="1" applyFont="1" applyFill="1" applyBorder="1" applyAlignment="1">
      <alignment horizontal="right"/>
    </xf>
    <xf numFmtId="175" fontId="19" fillId="0" borderId="10" xfId="0" applyFont="1" applyFill="1" applyBorder="1" applyAlignment="1">
      <alignment vertical="center"/>
    </xf>
    <xf numFmtId="175" fontId="19" fillId="0" borderId="10" xfId="0" applyFont="1" applyFill="1" applyBorder="1" applyAlignment="1">
      <alignment horizontal="center" vertical="center"/>
    </xf>
    <xf numFmtId="184" fontId="19" fillId="0" borderId="10" xfId="0" applyNumberFormat="1" applyFont="1" applyFill="1" applyBorder="1" applyAlignment="1">
      <alignment horizontal="right" vertical="center"/>
    </xf>
    <xf numFmtId="184" fontId="19" fillId="0" borderId="10" xfId="0" applyNumberFormat="1" applyFont="1" applyFill="1" applyBorder="1" applyAlignment="1" applyProtection="1">
      <alignment horizontal="right" vertical="center"/>
      <protection/>
    </xf>
    <xf numFmtId="39" fontId="19" fillId="0" borderId="10" xfId="0" applyNumberFormat="1" applyFont="1" applyFill="1" applyBorder="1" applyAlignment="1" applyProtection="1">
      <alignment horizontal="right" vertical="center"/>
      <protection/>
    </xf>
    <xf numFmtId="39" fontId="5" fillId="0" borderId="0" xfId="0" applyNumberFormat="1" applyFont="1" applyFill="1" applyBorder="1" applyAlignment="1" applyProtection="1">
      <alignment horizontal="center" vertical="center"/>
      <protection/>
    </xf>
    <xf numFmtId="175" fontId="19" fillId="0" borderId="0" xfId="0" applyFont="1" applyFill="1" applyAlignment="1">
      <alignment horizontal="center" vertical="center"/>
    </xf>
    <xf numFmtId="186" fontId="19" fillId="0" borderId="0" xfId="0" applyNumberFormat="1" applyFont="1" applyFill="1" applyBorder="1" applyAlignment="1" applyProtection="1">
      <alignment horizontal="right"/>
      <protection/>
    </xf>
    <xf numFmtId="2" fontId="19" fillId="0" borderId="0" xfId="48" applyNumberFormat="1" applyFont="1" applyFill="1" applyBorder="1" applyAlignment="1">
      <alignment horizontal="right"/>
      <protection/>
    </xf>
    <xf numFmtId="186" fontId="19" fillId="0" borderId="0" xfId="0" applyNumberFormat="1" applyFont="1" applyFill="1" applyBorder="1" applyAlignment="1">
      <alignment horizontal="right"/>
    </xf>
    <xf numFmtId="199" fontId="19" fillId="0" borderId="0" xfId="0" applyNumberFormat="1" applyFont="1" applyFill="1" applyBorder="1" applyAlignment="1" applyProtection="1">
      <alignment horizontal="right"/>
      <protection/>
    </xf>
    <xf numFmtId="183" fontId="19" fillId="0" borderId="0" xfId="0" applyNumberFormat="1" applyFont="1" applyFill="1" applyBorder="1" applyAlignment="1" applyProtection="1">
      <alignment/>
      <protection/>
    </xf>
    <xf numFmtId="179" fontId="19" fillId="0" borderId="0" xfId="0" applyNumberFormat="1" applyFont="1" applyFill="1" applyBorder="1" applyAlignment="1">
      <alignment/>
    </xf>
    <xf numFmtId="184" fontId="19" fillId="0" borderId="0" xfId="0" applyNumberFormat="1" applyFont="1" applyFill="1" applyBorder="1" applyAlignment="1">
      <alignment horizontal="center"/>
    </xf>
    <xf numFmtId="184" fontId="19" fillId="0" borderId="0" xfId="46" applyNumberFormat="1" applyFont="1" applyFill="1" applyBorder="1" applyAlignment="1" applyProtection="1">
      <alignment horizontal="right"/>
      <protection/>
    </xf>
    <xf numFmtId="201" fontId="19" fillId="0" borderId="0" xfId="48" applyNumberFormat="1" applyFont="1" applyFill="1" applyBorder="1" applyAlignment="1">
      <alignment/>
      <protection/>
    </xf>
    <xf numFmtId="179" fontId="19" fillId="0" borderId="0" xfId="48" applyNumberFormat="1" applyFont="1" applyFill="1" applyBorder="1" applyAlignment="1">
      <alignment/>
      <protection/>
    </xf>
    <xf numFmtId="175" fontId="19" fillId="0" borderId="10" xfId="0" applyFont="1" applyFill="1" applyBorder="1" applyAlignment="1">
      <alignment horizontal="centerContinuous" vertical="center"/>
    </xf>
    <xf numFmtId="201" fontId="19" fillId="0" borderId="10" xfId="48" applyNumberFormat="1" applyFont="1" applyFill="1" applyBorder="1" applyAlignment="1">
      <alignment vertical="center"/>
      <protection/>
    </xf>
    <xf numFmtId="2" fontId="19" fillId="0" borderId="10" xfId="48" applyNumberFormat="1" applyFont="1" applyFill="1" applyBorder="1" applyAlignment="1">
      <alignment vertical="center"/>
      <protection/>
    </xf>
    <xf numFmtId="2" fontId="5" fillId="0" borderId="0" xfId="0" applyNumberFormat="1" applyFont="1" applyFill="1" applyBorder="1" applyAlignment="1">
      <alignment horizontal="right" vertical="center"/>
    </xf>
    <xf numFmtId="183" fontId="19" fillId="0" borderId="0" xfId="41" applyNumberFormat="1" applyFont="1" applyFill="1" applyBorder="1" applyAlignment="1">
      <alignment/>
    </xf>
    <xf numFmtId="183" fontId="19" fillId="0" borderId="0" xfId="0" applyNumberFormat="1" applyFont="1" applyFill="1" applyBorder="1" applyAlignment="1">
      <alignment/>
    </xf>
    <xf numFmtId="183" fontId="32" fillId="0" borderId="0" xfId="0" applyNumberFormat="1" applyFont="1" applyFill="1" applyBorder="1" applyAlignment="1">
      <alignment/>
    </xf>
    <xf numFmtId="176" fontId="19" fillId="0" borderId="0" xfId="40" applyNumberFormat="1" applyFont="1" applyFill="1" applyBorder="1" applyAlignment="1">
      <alignment/>
    </xf>
    <xf numFmtId="4" fontId="19" fillId="0" borderId="0" xfId="0" applyNumberFormat="1" applyFont="1" applyFill="1" applyBorder="1" applyAlignment="1">
      <alignment/>
    </xf>
    <xf numFmtId="179" fontId="19" fillId="0" borderId="0" xfId="0" applyNumberFormat="1" applyFont="1" applyFill="1" applyBorder="1" applyAlignment="1" applyProtection="1">
      <alignment/>
      <protection/>
    </xf>
    <xf numFmtId="3" fontId="19" fillId="0" borderId="0" xfId="0" applyNumberFormat="1" applyFont="1" applyFill="1" applyBorder="1" applyAlignment="1">
      <alignment/>
    </xf>
    <xf numFmtId="190" fontId="19" fillId="0" borderId="0" xfId="0" applyNumberFormat="1" applyFont="1" applyFill="1" applyBorder="1" applyAlignment="1">
      <alignment/>
    </xf>
    <xf numFmtId="178" fontId="19" fillId="0" borderId="0" xfId="0" applyNumberFormat="1" applyFont="1" applyFill="1" applyBorder="1" applyAlignment="1" applyProtection="1">
      <alignment horizontal="center"/>
      <protection/>
    </xf>
    <xf numFmtId="199" fontId="19" fillId="0" borderId="0" xfId="0" applyNumberFormat="1" applyFont="1" applyFill="1" applyBorder="1" applyAlignment="1">
      <alignment horizontal="right"/>
    </xf>
    <xf numFmtId="202" fontId="19" fillId="0" borderId="0" xfId="0" applyNumberFormat="1" applyFont="1" applyFill="1" applyBorder="1" applyAlignment="1">
      <alignment horizontal="right"/>
    </xf>
    <xf numFmtId="201" fontId="19" fillId="0" borderId="0" xfId="0" applyNumberFormat="1" applyFont="1" applyFill="1" applyBorder="1" applyAlignment="1">
      <alignment horizontal="right"/>
    </xf>
    <xf numFmtId="175" fontId="19" fillId="0" borderId="10" xfId="0" applyFont="1" applyFill="1" applyBorder="1" applyAlignment="1">
      <alignment horizontal="left" vertical="center"/>
    </xf>
    <xf numFmtId="188" fontId="19" fillId="0" borderId="10" xfId="0" applyNumberFormat="1" applyFont="1" applyFill="1" applyBorder="1" applyAlignment="1" applyProtection="1">
      <alignment horizontal="right" vertical="center"/>
      <protection/>
    </xf>
    <xf numFmtId="188" fontId="19" fillId="0" borderId="0" xfId="0" applyNumberFormat="1" applyFont="1" applyFill="1" applyBorder="1" applyAlignment="1">
      <alignment horizontal="right" vertical="center"/>
    </xf>
    <xf numFmtId="2" fontId="19" fillId="0" borderId="0" xfId="0" applyNumberFormat="1" applyFont="1" applyFill="1" applyBorder="1" applyAlignment="1" applyProtection="1">
      <alignment horizontal="right" vertical="center"/>
      <protection/>
    </xf>
    <xf numFmtId="2" fontId="19" fillId="0" borderId="0" xfId="48" applyNumberFormat="1" applyFont="1" applyFill="1" applyBorder="1" applyAlignment="1">
      <alignment vertical="center"/>
      <protection/>
    </xf>
    <xf numFmtId="187" fontId="19" fillId="0" borderId="0" xfId="0" applyNumberFormat="1" applyFont="1" applyFill="1" applyBorder="1" applyAlignment="1">
      <alignment horizontal="right"/>
    </xf>
    <xf numFmtId="191" fontId="19" fillId="0" borderId="0" xfId="0" applyNumberFormat="1" applyFont="1" applyFill="1" applyBorder="1" applyAlignment="1">
      <alignment horizontal="right"/>
    </xf>
    <xf numFmtId="209" fontId="19" fillId="0" borderId="0" xfId="0" applyNumberFormat="1" applyFont="1" applyFill="1" applyBorder="1" applyAlignment="1">
      <alignment horizontal="right"/>
    </xf>
    <xf numFmtId="175" fontId="19" fillId="0" borderId="2" xfId="0" applyFont="1" applyFill="1" applyBorder="1" applyAlignment="1">
      <alignment horizontal="left" vertical="center"/>
    </xf>
    <xf numFmtId="175" fontId="19" fillId="0" borderId="2" xfId="0" applyFont="1" applyFill="1" applyBorder="1" applyAlignment="1">
      <alignment vertical="center"/>
    </xf>
    <xf numFmtId="175" fontId="19" fillId="0" borderId="2" xfId="0" applyFont="1" applyFill="1" applyBorder="1" applyAlignment="1">
      <alignment horizontal="centerContinuous" vertical="center"/>
    </xf>
    <xf numFmtId="188" fontId="19" fillId="0" borderId="2" xfId="0" applyNumberFormat="1" applyFont="1" applyFill="1" applyBorder="1" applyAlignment="1" applyProtection="1">
      <alignment horizontal="right" vertical="center"/>
      <protection/>
    </xf>
    <xf numFmtId="194" fontId="19" fillId="0" borderId="0" xfId="0" applyNumberFormat="1" applyFont="1" applyFill="1" applyBorder="1" applyAlignment="1">
      <alignment horizontal="right"/>
    </xf>
    <xf numFmtId="193" fontId="19" fillId="0" borderId="0" xfId="0" applyNumberFormat="1" applyFont="1" applyFill="1" applyBorder="1" applyAlignment="1">
      <alignment horizontal="right"/>
    </xf>
    <xf numFmtId="1" fontId="19" fillId="0" borderId="0" xfId="40" applyNumberFormat="1" applyFont="1" applyFill="1" applyBorder="1" applyAlignment="1">
      <alignment horizontal="right"/>
    </xf>
    <xf numFmtId="1" fontId="19" fillId="0" borderId="0" xfId="40" applyNumberFormat="1" applyFont="1" applyFill="1" applyBorder="1" applyAlignment="1" quotePrefix="1">
      <alignment horizontal="right"/>
    </xf>
    <xf numFmtId="185" fontId="19" fillId="0" borderId="0" xfId="40" applyNumberFormat="1" applyFont="1" applyFill="1" applyBorder="1" applyAlignment="1">
      <alignment horizontal="right"/>
    </xf>
    <xf numFmtId="2" fontId="19" fillId="0" borderId="0" xfId="0" applyNumberFormat="1" applyFont="1" applyFill="1" applyBorder="1" applyAlignment="1" quotePrefix="1">
      <alignment horizontal="right"/>
    </xf>
    <xf numFmtId="1" fontId="19" fillId="0" borderId="0" xfId="0" applyNumberFormat="1" applyFont="1" applyFill="1" applyBorder="1" applyAlignment="1">
      <alignment horizontal="right"/>
    </xf>
    <xf numFmtId="181" fontId="19" fillId="0" borderId="0" xfId="40" applyNumberFormat="1" applyFont="1" applyFill="1" applyBorder="1" applyAlignment="1">
      <alignment horizontal="right"/>
    </xf>
    <xf numFmtId="175" fontId="19" fillId="0" borderId="0" xfId="0" applyFont="1" applyFill="1" applyBorder="1" applyAlignment="1">
      <alignment wrapText="1"/>
    </xf>
    <xf numFmtId="2" fontId="19" fillId="0" borderId="0" xfId="40" applyNumberFormat="1" applyFont="1" applyFill="1" applyBorder="1" applyAlignment="1">
      <alignment horizontal="right" vertical="center"/>
    </xf>
    <xf numFmtId="2" fontId="19" fillId="0" borderId="0" xfId="40" applyNumberFormat="1" applyFont="1" applyFill="1" applyBorder="1" applyAlignment="1">
      <alignment horizontal="right"/>
    </xf>
    <xf numFmtId="185" fontId="19" fillId="0" borderId="0" xfId="0" applyNumberFormat="1" applyFont="1" applyFill="1" applyBorder="1" applyAlignment="1" quotePrefix="1">
      <alignment horizontal="right"/>
    </xf>
    <xf numFmtId="175" fontId="19" fillId="0" borderId="0" xfId="0" applyFont="1" applyFill="1" applyBorder="1" applyAlignment="1">
      <alignment vertical="center" wrapText="1"/>
    </xf>
    <xf numFmtId="2" fontId="19" fillId="0" borderId="0" xfId="0" applyNumberFormat="1" applyFont="1" applyFill="1" applyBorder="1" applyAlignment="1">
      <alignment horizontal="right" vertical="center"/>
    </xf>
    <xf numFmtId="185" fontId="19" fillId="0" borderId="0" xfId="0" applyNumberFormat="1" applyFont="1" applyFill="1" applyBorder="1" applyAlignment="1">
      <alignment horizontal="right" vertical="center"/>
    </xf>
    <xf numFmtId="194" fontId="5" fillId="0" borderId="0" xfId="0" applyNumberFormat="1" applyFont="1" applyFill="1" applyBorder="1" applyAlignment="1">
      <alignment horizontal="right"/>
    </xf>
    <xf numFmtId="186" fontId="19" fillId="0" borderId="0" xfId="0" applyNumberFormat="1" applyFont="1" applyFill="1" applyBorder="1" applyAlignment="1" quotePrefix="1">
      <alignment horizontal="right"/>
    </xf>
    <xf numFmtId="175" fontId="19" fillId="0" borderId="2" xfId="0" applyFont="1" applyFill="1" applyBorder="1" applyAlignment="1">
      <alignment horizontal="center" vertical="center"/>
    </xf>
    <xf numFmtId="186" fontId="19" fillId="0" borderId="2" xfId="0" applyNumberFormat="1" applyFont="1" applyFill="1" applyBorder="1" applyAlignment="1" quotePrefix="1">
      <alignment horizontal="right" vertical="center"/>
    </xf>
    <xf numFmtId="185" fontId="19" fillId="0" borderId="2" xfId="0" applyNumberFormat="1" applyFont="1" applyFill="1" applyBorder="1" applyAlignment="1">
      <alignment horizontal="right" vertical="center"/>
    </xf>
    <xf numFmtId="2" fontId="19" fillId="0" borderId="2" xfId="0" applyNumberFormat="1" applyFont="1" applyFill="1" applyBorder="1" applyAlignment="1">
      <alignment horizontal="right" vertical="center"/>
    </xf>
    <xf numFmtId="175" fontId="5" fillId="0" borderId="2" xfId="0" applyFont="1" applyFill="1" applyBorder="1" applyAlignment="1">
      <alignment vertical="center"/>
    </xf>
    <xf numFmtId="225" fontId="19" fillId="0" borderId="0" xfId="48" applyNumberFormat="1" applyFont="1" applyFill="1" applyBorder="1" applyAlignment="1">
      <alignment/>
      <protection/>
    </xf>
    <xf numFmtId="225" fontId="19" fillId="0" borderId="2" xfId="48" applyNumberFormat="1" applyFont="1" applyFill="1" applyBorder="1" applyAlignment="1">
      <alignment vertical="center"/>
      <protection/>
    </xf>
    <xf numFmtId="226" fontId="19" fillId="0" borderId="0" xfId="0" applyNumberFormat="1" applyFont="1" applyFill="1" applyBorder="1" applyAlignment="1">
      <alignment horizontal="right"/>
    </xf>
    <xf numFmtId="226" fontId="19" fillId="0" borderId="0" xfId="0" applyNumberFormat="1" applyFont="1" applyFill="1" applyBorder="1" applyAlignment="1" applyProtection="1">
      <alignment horizontal="right"/>
      <protection/>
    </xf>
    <xf numFmtId="175" fontId="18" fillId="0" borderId="0" xfId="0" applyFont="1" applyFill="1" applyBorder="1" applyAlignment="1">
      <alignment horizontal="left" wrapText="1"/>
    </xf>
    <xf numFmtId="175" fontId="42" fillId="0" borderId="10" xfId="0" applyFont="1" applyFill="1" applyBorder="1" applyAlignment="1">
      <alignment horizontal="right" vertical="center" wrapText="1"/>
    </xf>
    <xf numFmtId="175" fontId="47" fillId="0" borderId="10" xfId="0" applyFont="1" applyFill="1" applyBorder="1" applyAlignment="1">
      <alignment horizontal="center" vertical="center" wrapText="1"/>
    </xf>
    <xf numFmtId="175" fontId="10" fillId="0" borderId="0" xfId="45" applyFont="1" applyFill="1" applyAlignment="1">
      <alignment horizontal="left" vertical="center"/>
      <protection/>
    </xf>
    <xf numFmtId="175" fontId="38" fillId="0" borderId="8" xfId="0" applyFont="1" applyFill="1" applyBorder="1" applyAlignment="1" quotePrefix="1">
      <alignment horizontal="center" vertical="center" wrapText="1"/>
    </xf>
    <xf numFmtId="175" fontId="47" fillId="0" borderId="9" xfId="0" applyFont="1" applyFill="1" applyBorder="1" applyAlignment="1">
      <alignment horizontal="center" vertical="center" wrapText="1"/>
    </xf>
    <xf numFmtId="0" fontId="18" fillId="0" borderId="0" xfId="0" applyNumberFormat="1" applyFont="1" applyFill="1" applyBorder="1" applyAlignment="1">
      <alignment horizontal="center" vertical="justify"/>
    </xf>
    <xf numFmtId="175" fontId="38" fillId="0" borderId="7" xfId="0" applyFont="1" applyFill="1" applyBorder="1" applyAlignment="1">
      <alignment horizontal="center" vertical="center" wrapText="1"/>
    </xf>
    <xf numFmtId="175" fontId="38" fillId="0" borderId="8" xfId="0" applyFont="1" applyFill="1" applyBorder="1" applyAlignment="1" quotePrefix="1">
      <alignment horizontal="right" vertical="center" wrapText="1"/>
    </xf>
    <xf numFmtId="175" fontId="47" fillId="0" borderId="9" xfId="0" applyFont="1" applyFill="1" applyBorder="1" applyAlignment="1">
      <alignment horizontal="right" vertical="center" wrapText="1"/>
    </xf>
    <xf numFmtId="175" fontId="47" fillId="0" borderId="10" xfId="0" applyFont="1" applyFill="1" applyBorder="1" applyAlignment="1">
      <alignment horizontal="right" vertical="center" wrapText="1"/>
    </xf>
    <xf numFmtId="175" fontId="19" fillId="0" borderId="0" xfId="0" applyFont="1" applyFill="1" applyBorder="1" applyAlignment="1">
      <alignment horizontal="left" wrapText="1"/>
    </xf>
    <xf numFmtId="175" fontId="19" fillId="0" borderId="0" xfId="0" applyFont="1" applyFill="1" applyBorder="1" applyAlignment="1">
      <alignment horizontal="left"/>
    </xf>
    <xf numFmtId="175" fontId="38" fillId="0" borderId="5" xfId="0" applyFont="1" applyFill="1" applyBorder="1" applyAlignment="1" quotePrefix="1">
      <alignment horizontal="center" vertical="center" wrapText="1"/>
    </xf>
    <xf numFmtId="175" fontId="25" fillId="0" borderId="0" xfId="45" applyFont="1" applyAlignment="1">
      <alignment horizontal="center"/>
      <protection/>
    </xf>
    <xf numFmtId="175" fontId="26" fillId="0" borderId="0" xfId="45" applyFont="1" applyAlignment="1">
      <alignment horizontal="left"/>
      <protection/>
    </xf>
    <xf numFmtId="175" fontId="34" fillId="0" borderId="0" xfId="0" applyFont="1" applyFill="1" applyBorder="1" applyAlignment="1">
      <alignment horizontal="justify"/>
    </xf>
    <xf numFmtId="175" fontId="60" fillId="0" borderId="0" xfId="0" applyFont="1" applyFill="1" applyBorder="1" applyAlignment="1">
      <alignment horizontal="justify"/>
    </xf>
    <xf numFmtId="49" fontId="60" fillId="0" borderId="0" xfId="0" applyNumberFormat="1" applyFont="1" applyFill="1" applyBorder="1" applyAlignment="1">
      <alignment horizontal="justify" wrapText="1"/>
    </xf>
    <xf numFmtId="175" fontId="35" fillId="0" borderId="0" xfId="0" applyFont="1" applyFill="1" applyBorder="1" applyAlignment="1">
      <alignment horizontal="center" vertical="center" wrapText="1"/>
    </xf>
    <xf numFmtId="175" fontId="38" fillId="0" borderId="5" xfId="0" applyFont="1" applyFill="1" applyBorder="1" applyAlignment="1" quotePrefix="1">
      <alignment horizontal="right" vertical="center" wrapText="1"/>
    </xf>
    <xf numFmtId="175" fontId="40" fillId="0" borderId="10" xfId="0" applyFont="1" applyFill="1" applyBorder="1" applyAlignment="1">
      <alignment horizontal="right" vertical="center" wrapText="1"/>
    </xf>
    <xf numFmtId="175" fontId="38" fillId="0" borderId="11" xfId="0" applyFont="1" applyFill="1" applyBorder="1" applyAlignment="1">
      <alignment horizontal="center" vertical="center"/>
    </xf>
    <xf numFmtId="175" fontId="38" fillId="0" borderId="6" xfId="0" applyFont="1" applyFill="1" applyBorder="1" applyAlignment="1">
      <alignment horizontal="center" vertical="center"/>
    </xf>
    <xf numFmtId="175" fontId="38" fillId="0" borderId="7" xfId="0" applyFont="1" applyFill="1" applyBorder="1" applyAlignment="1">
      <alignment horizontal="center" vertical="center"/>
    </xf>
    <xf numFmtId="175" fontId="10" fillId="0" borderId="0" xfId="45" applyFont="1" applyAlignment="1">
      <alignment horizontal="left" vertical="center"/>
      <protection/>
    </xf>
    <xf numFmtId="175" fontId="48" fillId="0" borderId="0" xfId="0" applyFont="1" applyBorder="1" applyAlignment="1">
      <alignment horizontal="right" vertical="center"/>
    </xf>
    <xf numFmtId="175" fontId="19" fillId="0" borderId="0" xfId="0" applyFont="1" applyFill="1" applyBorder="1" applyAlignment="1">
      <alignment horizontal="left" vertical="center" wrapText="1"/>
    </xf>
    <xf numFmtId="175" fontId="19" fillId="0" borderId="0" xfId="0" applyFont="1" applyFill="1" applyBorder="1" applyAlignment="1">
      <alignment horizontal="left" vertical="center"/>
    </xf>
    <xf numFmtId="175" fontId="5" fillId="0" borderId="0" xfId="0" applyFont="1" applyBorder="1" applyAlignment="1">
      <alignment horizontal="justify" vertical="center" wrapText="1"/>
    </xf>
    <xf numFmtId="175" fontId="5" fillId="0" borderId="2" xfId="0" applyFont="1" applyBorder="1" applyAlignment="1">
      <alignment horizontal="justify" vertical="center" wrapText="1"/>
    </xf>
    <xf numFmtId="175" fontId="38" fillId="0" borderId="12" xfId="0" applyFont="1" applyFill="1" applyBorder="1" applyAlignment="1">
      <alignment horizontal="left" vertical="center"/>
    </xf>
    <xf numFmtId="175" fontId="38" fillId="0" borderId="5" xfId="0" applyFont="1" applyFill="1" applyBorder="1" applyAlignment="1">
      <alignment horizontal="left" vertical="center"/>
    </xf>
    <xf numFmtId="175" fontId="38" fillId="0" borderId="13" xfId="0" applyFont="1" applyFill="1" applyBorder="1" applyAlignment="1">
      <alignment horizontal="left" vertical="center"/>
    </xf>
    <xf numFmtId="175" fontId="38" fillId="0" borderId="10" xfId="0" applyFont="1" applyFill="1" applyBorder="1" applyAlignment="1">
      <alignment horizontal="left" vertical="center"/>
    </xf>
    <xf numFmtId="175" fontId="38" fillId="0" borderId="5" xfId="0" applyFont="1" applyFill="1" applyBorder="1" applyAlignment="1">
      <alignment horizontal="center" vertical="center" wrapText="1"/>
    </xf>
    <xf numFmtId="175" fontId="38" fillId="0" borderId="10" xfId="0" applyFont="1" applyFill="1" applyBorder="1" applyAlignment="1">
      <alignment horizontal="center" vertical="center" wrapText="1"/>
    </xf>
    <xf numFmtId="175" fontId="38" fillId="0" borderId="10" xfId="0" applyFont="1" applyFill="1" applyBorder="1" applyAlignment="1" quotePrefix="1">
      <alignment horizontal="right" vertical="center" wrapText="1"/>
    </xf>
    <xf numFmtId="175" fontId="48" fillId="0" borderId="0" xfId="0" applyFont="1" applyFill="1" applyBorder="1" applyAlignment="1">
      <alignment horizontal="right" vertical="center"/>
    </xf>
    <xf numFmtId="175" fontId="38" fillId="0" borderId="12" xfId="0" applyFont="1" applyFill="1" applyBorder="1" applyAlignment="1">
      <alignment horizontal="left" vertical="center" wrapText="1"/>
    </xf>
    <xf numFmtId="175" fontId="38" fillId="0" borderId="5" xfId="0" applyFont="1" applyFill="1" applyBorder="1" applyAlignment="1">
      <alignment horizontal="left" vertical="center" wrapText="1"/>
    </xf>
    <xf numFmtId="175" fontId="38" fillId="0" borderId="13" xfId="0" applyFont="1" applyFill="1" applyBorder="1" applyAlignment="1">
      <alignment horizontal="left" vertical="center" wrapText="1"/>
    </xf>
    <xf numFmtId="175" fontId="38" fillId="0" borderId="10" xfId="0" applyFont="1" applyFill="1" applyBorder="1" applyAlignment="1">
      <alignment horizontal="left" vertical="center" wrapText="1"/>
    </xf>
    <xf numFmtId="175" fontId="38" fillId="0" borderId="6" xfId="0" applyFont="1" applyFill="1" applyBorder="1" applyAlignment="1">
      <alignment horizontal="center" vertical="center" wrapText="1"/>
    </xf>
    <xf numFmtId="175" fontId="42" fillId="0" borderId="9" xfId="0" applyFont="1" applyFill="1" applyBorder="1" applyAlignment="1">
      <alignment horizontal="right" vertical="center" wrapText="1"/>
    </xf>
    <xf numFmtId="175" fontId="19" fillId="0" borderId="0" xfId="0" applyFont="1" applyFill="1" applyBorder="1" applyAlignment="1">
      <alignment horizontal="justify" vertical="center" wrapText="1"/>
    </xf>
    <xf numFmtId="175" fontId="19" fillId="0" borderId="0" xfId="0" applyFont="1" applyFill="1" applyBorder="1" applyAlignment="1">
      <alignment horizontal="left" wrapText="1" shrinkToFit="1"/>
    </xf>
    <xf numFmtId="175" fontId="18" fillId="0" borderId="0" xfId="0" applyFont="1" applyFill="1" applyBorder="1" applyAlignment="1">
      <alignment horizontal="left" wrapText="1" shrinkToFit="1"/>
    </xf>
    <xf numFmtId="175" fontId="19" fillId="0" borderId="0" xfId="0" applyFont="1" applyFill="1" applyAlignment="1">
      <alignment horizontal="left" wrapText="1"/>
    </xf>
    <xf numFmtId="175" fontId="47" fillId="0" borderId="5" xfId="0" applyFont="1" applyFill="1" applyBorder="1" applyAlignment="1">
      <alignment horizontal="left" vertical="center" wrapText="1"/>
    </xf>
    <xf numFmtId="175" fontId="47" fillId="0" borderId="13" xfId="0" applyFont="1" applyFill="1" applyBorder="1" applyAlignment="1">
      <alignment horizontal="left" vertical="center" wrapText="1"/>
    </xf>
    <xf numFmtId="175" fontId="47" fillId="0" borderId="10" xfId="0" applyFont="1" applyFill="1" applyBorder="1" applyAlignment="1">
      <alignment horizontal="left" vertical="center" wrapText="1"/>
    </xf>
    <xf numFmtId="175" fontId="38" fillId="0" borderId="5" xfId="0" applyFont="1" applyFill="1" applyBorder="1" applyAlignment="1">
      <alignment horizontal="right" vertical="center" wrapText="1"/>
    </xf>
    <xf numFmtId="175" fontId="38" fillId="0" borderId="10" xfId="0" applyFont="1" applyFill="1" applyBorder="1" applyAlignment="1">
      <alignment horizontal="right" vertical="center" wrapText="1"/>
    </xf>
    <xf numFmtId="175" fontId="5" fillId="0" borderId="0" xfId="0" applyFont="1" applyFill="1" applyBorder="1" applyAlignment="1">
      <alignment horizontal="left" vertical="center" wrapText="1"/>
    </xf>
    <xf numFmtId="2" fontId="38" fillId="0" borderId="8" xfId="0" applyNumberFormat="1" applyFont="1" applyFill="1" applyBorder="1" applyAlignment="1">
      <alignment horizontal="right" vertical="center" wrapText="1"/>
    </xf>
    <xf numFmtId="175" fontId="38" fillId="0" borderId="11" xfId="0" applyFont="1" applyFill="1" applyBorder="1" applyAlignment="1">
      <alignment horizontal="left" vertical="center" wrapText="1"/>
    </xf>
    <xf numFmtId="175" fontId="38" fillId="0" borderId="6" xfId="0" applyFont="1" applyFill="1" applyBorder="1" applyAlignment="1">
      <alignment horizontal="left" vertical="center" wrapText="1"/>
    </xf>
    <xf numFmtId="175" fontId="38" fillId="0" borderId="8" xfId="0" applyFont="1" applyFill="1" applyBorder="1" applyAlignment="1">
      <alignment horizontal="right" vertical="center" wrapText="1"/>
    </xf>
    <xf numFmtId="175" fontId="19" fillId="0" borderId="0" xfId="0" applyFont="1" applyFill="1" applyBorder="1" applyAlignment="1">
      <alignment horizontal="left" vertical="top" wrapText="1"/>
    </xf>
    <xf numFmtId="175" fontId="19" fillId="0" borderId="0" xfId="0" applyFont="1" applyFill="1" applyAlignment="1">
      <alignment horizontal="left" vertical="center" wrapText="1"/>
    </xf>
    <xf numFmtId="175" fontId="0" fillId="0" borderId="0" xfId="0" applyFont="1" applyFill="1" applyBorder="1" applyAlignment="1">
      <alignment vertical="top" wrapText="1"/>
    </xf>
    <xf numFmtId="175" fontId="40" fillId="0" borderId="9" xfId="0" applyFont="1" applyFill="1" applyBorder="1" applyAlignment="1">
      <alignment horizontal="right" vertical="center" wrapText="1"/>
    </xf>
    <xf numFmtId="175" fontId="40" fillId="0" borderId="5" xfId="0" applyFont="1" applyFill="1" applyBorder="1" applyAlignment="1">
      <alignment horizontal="left" vertical="center"/>
    </xf>
    <xf numFmtId="175" fontId="40" fillId="0" borderId="13" xfId="0" applyFont="1" applyFill="1" applyBorder="1" applyAlignment="1">
      <alignment horizontal="left" vertical="center"/>
    </xf>
    <xf numFmtId="175" fontId="40" fillId="0" borderId="10" xfId="0" applyFont="1" applyFill="1" applyBorder="1" applyAlignment="1">
      <alignment horizontal="left" vertical="center"/>
    </xf>
    <xf numFmtId="175" fontId="40" fillId="0" borderId="10" xfId="0" applyFont="1" applyFill="1" applyBorder="1" applyAlignment="1">
      <alignment horizontal="center" vertical="center"/>
    </xf>
    <xf numFmtId="175" fontId="59" fillId="0" borderId="0" xfId="0" applyFont="1" applyFill="1" applyBorder="1" applyAlignment="1">
      <alignment horizontal="left" vertical="center"/>
    </xf>
    <xf numFmtId="175" fontId="50" fillId="0" borderId="0" xfId="0" applyFont="1" applyFill="1" applyBorder="1" applyAlignment="1">
      <alignment horizontal="left" vertical="center"/>
    </xf>
    <xf numFmtId="2" fontId="21" fillId="0" borderId="0" xfId="0" applyNumberFormat="1" applyFont="1" applyFill="1" applyBorder="1" applyAlignment="1">
      <alignment horizontal="justify" vertical="center" wrapText="1"/>
    </xf>
    <xf numFmtId="175" fontId="21" fillId="0" borderId="0" xfId="0" applyFont="1" applyFill="1" applyBorder="1" applyAlignment="1">
      <alignment horizontal="justify" vertical="top" wrapText="1"/>
    </xf>
    <xf numFmtId="175" fontId="0" fillId="0" borderId="0" xfId="0" applyFill="1" applyAlignment="1">
      <alignment vertical="top" wrapText="1"/>
    </xf>
    <xf numFmtId="175" fontId="21" fillId="0" borderId="0" xfId="0" applyFont="1" applyFill="1" applyBorder="1" applyAlignment="1">
      <alignment horizontal="left" vertical="top" wrapText="1"/>
    </xf>
    <xf numFmtId="175" fontId="5" fillId="0" borderId="0" xfId="0" applyFont="1" applyFill="1" applyAlignment="1">
      <alignment horizontal="left" vertical="top" wrapText="1"/>
    </xf>
    <xf numFmtId="175" fontId="21" fillId="0" borderId="0" xfId="0" applyFont="1" applyFill="1" applyBorder="1" applyAlignment="1">
      <alignment horizontal="justify" vertical="center" wrapText="1"/>
    </xf>
    <xf numFmtId="49" fontId="21" fillId="0" borderId="0" xfId="0" applyNumberFormat="1" applyFont="1" applyFill="1" applyBorder="1" applyAlignment="1">
      <alignment horizontal="justify" vertical="center" wrapText="1"/>
    </xf>
    <xf numFmtId="175" fontId="17" fillId="0" borderId="0" xfId="0" applyFont="1" applyFill="1" applyAlignment="1">
      <alignment horizontal="left" vertical="center" wrapText="1"/>
    </xf>
    <xf numFmtId="0" fontId="21" fillId="0" borderId="0" xfId="0" applyNumberFormat="1" applyFont="1" applyFill="1" applyBorder="1" applyAlignment="1">
      <alignment horizontal="justify" vertical="center" wrapText="1"/>
    </xf>
    <xf numFmtId="175" fontId="17" fillId="0" borderId="0" xfId="0" applyFont="1" applyFill="1" applyBorder="1" applyAlignment="1">
      <alignment horizontal="left" vertical="center"/>
    </xf>
    <xf numFmtId="49" fontId="21" fillId="0" borderId="0" xfId="0" applyNumberFormat="1" applyFont="1" applyFill="1" applyBorder="1" applyAlignment="1">
      <alignment horizontal="justify" wrapText="1"/>
    </xf>
    <xf numFmtId="49" fontId="21" fillId="0" borderId="0" xfId="0" applyNumberFormat="1" applyFont="1" applyFill="1" applyBorder="1" applyAlignment="1">
      <alignment horizontal="justify"/>
    </xf>
  </cellXfs>
  <cellStyles count="42">
    <cellStyle name="Normal" xfId="0"/>
    <cellStyle name="b" xfId="15"/>
    <cellStyle name="Base 0 dec" xfId="16"/>
    <cellStyle name="Base 1 dec" xfId="17"/>
    <cellStyle name="Base 2 dec" xfId="18"/>
    <cellStyle name="Cabecera 1" xfId="19"/>
    <cellStyle name="Cabecera 2" xfId="20"/>
    <cellStyle name="Capitulo" xfId="21"/>
    <cellStyle name="Custom - Modelo8" xfId="22"/>
    <cellStyle name="Dec(1)" xfId="23"/>
    <cellStyle name="Dec(2)" xfId="24"/>
    <cellStyle name="Descripciones" xfId="25"/>
    <cellStyle name="Enc. der" xfId="26"/>
    <cellStyle name="Enc. izq" xfId="27"/>
    <cellStyle name="Etiqueta" xfId="28"/>
    <cellStyle name="Euro" xfId="29"/>
    <cellStyle name="Fecha" xfId="30"/>
    <cellStyle name="Fijo" xfId="31"/>
    <cellStyle name="hh" xfId="32"/>
    <cellStyle name="Hyperlink" xfId="33"/>
    <cellStyle name="Followed Hyperlink" xfId="34"/>
    <cellStyle name="Linea Inferior" xfId="35"/>
    <cellStyle name="Linea Superior" xfId="36"/>
    <cellStyle name="Linea Tipo" xfId="37"/>
    <cellStyle name="Miles" xfId="38"/>
    <cellStyle name="Miles 1 dec" xfId="39"/>
    <cellStyle name="Comma" xfId="40"/>
    <cellStyle name="Comma [0]" xfId="41"/>
    <cellStyle name="Currency" xfId="42"/>
    <cellStyle name="Currency [0]" xfId="43"/>
    <cellStyle name="Monetario0" xfId="44"/>
    <cellStyle name="Normal_AGEEST00VA01" xfId="45"/>
    <cellStyle name="Normal_AGENDA_2004" xfId="46"/>
    <cellStyle name="Normal_Hoja1_Pág. 15 Modif" xfId="47"/>
    <cellStyle name="Normal_Libro2" xfId="48"/>
    <cellStyle name="Normal_Pág. 15 Modif" xfId="49"/>
    <cellStyle name="Num. cuadro" xfId="50"/>
    <cellStyle name="Pie" xfId="51"/>
    <cellStyle name="Percent" xfId="52"/>
    <cellStyle name="Punto0" xfId="53"/>
    <cellStyle name="Titulo" xfId="54"/>
    <cellStyle name="Total" xfId="55"/>
  </cellStyles>
  <colors>
    <indexedColors>
      <rgbColor rgb="00000000"/>
      <rgbColor rgb="00FFFFFF"/>
      <rgbColor rgb="00FF0000"/>
      <rgbColor rgb="0000FF00"/>
      <rgbColor rgb="000000FF"/>
      <rgbColor rgb="00FFFF00"/>
      <rgbColor rgb="00FF00FF"/>
      <rgbColor rgb="0000FFFF"/>
      <rgbColor rgb="000066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EBF9EB"/>
      <rgbColor rgb="00FFFFE1"/>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142875</xdr:rowOff>
    </xdr:from>
    <xdr:to>
      <xdr:col>6</xdr:col>
      <xdr:colOff>714375</xdr:colOff>
      <xdr:row>5</xdr:row>
      <xdr:rowOff>381000</xdr:rowOff>
    </xdr:to>
    <xdr:pic>
      <xdr:nvPicPr>
        <xdr:cNvPr id="1" name="Picture 9"/>
        <xdr:cNvPicPr preferRelativeResize="1">
          <a:picLocks noChangeAspect="1"/>
        </xdr:cNvPicPr>
      </xdr:nvPicPr>
      <xdr:blipFill>
        <a:blip r:embed="rId1"/>
        <a:stretch>
          <a:fillRect/>
        </a:stretch>
      </xdr:blipFill>
      <xdr:spPr>
        <a:xfrm>
          <a:off x="6057900" y="142875"/>
          <a:ext cx="1428750"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209550</xdr:colOff>
      <xdr:row>0</xdr:row>
      <xdr:rowOff>19050</xdr:rowOff>
    </xdr:from>
    <xdr:to>
      <xdr:col>10</xdr:col>
      <xdr:colOff>1171575</xdr:colOff>
      <xdr:row>5</xdr:row>
      <xdr:rowOff>9525</xdr:rowOff>
    </xdr:to>
    <xdr:pic>
      <xdr:nvPicPr>
        <xdr:cNvPr id="1" name="Picture 7"/>
        <xdr:cNvPicPr preferRelativeResize="1">
          <a:picLocks noChangeAspect="1"/>
        </xdr:cNvPicPr>
      </xdr:nvPicPr>
      <xdr:blipFill>
        <a:blip r:embed="rId1"/>
        <a:stretch>
          <a:fillRect/>
        </a:stretch>
      </xdr:blipFill>
      <xdr:spPr>
        <a:xfrm>
          <a:off x="5572125" y="19050"/>
          <a:ext cx="7219950" cy="1438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0</xdr:row>
      <xdr:rowOff>0</xdr:rowOff>
    </xdr:from>
    <xdr:to>
      <xdr:col>10</xdr:col>
      <xdr:colOff>1200150</xdr:colOff>
      <xdr:row>4</xdr:row>
      <xdr:rowOff>304800</xdr:rowOff>
    </xdr:to>
    <xdr:pic>
      <xdr:nvPicPr>
        <xdr:cNvPr id="1" name="Picture 7"/>
        <xdr:cNvPicPr preferRelativeResize="1">
          <a:picLocks noChangeAspect="1"/>
        </xdr:cNvPicPr>
      </xdr:nvPicPr>
      <xdr:blipFill>
        <a:blip r:embed="rId1"/>
        <a:stretch>
          <a:fillRect/>
        </a:stretch>
      </xdr:blipFill>
      <xdr:spPr>
        <a:xfrm>
          <a:off x="5676900" y="0"/>
          <a:ext cx="7219950" cy="1438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923925</xdr:colOff>
      <xdr:row>0</xdr:row>
      <xdr:rowOff>0</xdr:rowOff>
    </xdr:from>
    <xdr:to>
      <xdr:col>11</xdr:col>
      <xdr:colOff>1057275</xdr:colOff>
      <xdr:row>4</xdr:row>
      <xdr:rowOff>304800</xdr:rowOff>
    </xdr:to>
    <xdr:pic>
      <xdr:nvPicPr>
        <xdr:cNvPr id="1" name="Picture 13"/>
        <xdr:cNvPicPr preferRelativeResize="1">
          <a:picLocks noChangeAspect="1"/>
        </xdr:cNvPicPr>
      </xdr:nvPicPr>
      <xdr:blipFill>
        <a:blip r:embed="rId1"/>
        <a:stretch>
          <a:fillRect/>
        </a:stretch>
      </xdr:blipFill>
      <xdr:spPr>
        <a:xfrm>
          <a:off x="7038975" y="0"/>
          <a:ext cx="7219950" cy="1438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4314825</xdr:colOff>
      <xdr:row>0</xdr:row>
      <xdr:rowOff>0</xdr:rowOff>
    </xdr:from>
    <xdr:to>
      <xdr:col>8</xdr:col>
      <xdr:colOff>885825</xdr:colOff>
      <xdr:row>4</xdr:row>
      <xdr:rowOff>304800</xdr:rowOff>
    </xdr:to>
    <xdr:pic>
      <xdr:nvPicPr>
        <xdr:cNvPr id="1" name="Picture 6"/>
        <xdr:cNvPicPr preferRelativeResize="1">
          <a:picLocks noChangeAspect="1"/>
        </xdr:cNvPicPr>
      </xdr:nvPicPr>
      <xdr:blipFill>
        <a:blip r:embed="rId1"/>
        <a:stretch>
          <a:fillRect/>
        </a:stretch>
      </xdr:blipFill>
      <xdr:spPr>
        <a:xfrm>
          <a:off x="4705350" y="0"/>
          <a:ext cx="7219950" cy="1438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4</xdr:row>
      <xdr:rowOff>219075</xdr:rowOff>
    </xdr:from>
    <xdr:to>
      <xdr:col>8</xdr:col>
      <xdr:colOff>28575</xdr:colOff>
      <xdr:row>5</xdr:row>
      <xdr:rowOff>104775</xdr:rowOff>
    </xdr:to>
    <xdr:sp>
      <xdr:nvSpPr>
        <xdr:cNvPr id="1" name="TextBox 1"/>
        <xdr:cNvSpPr txBox="1">
          <a:spLocks noChangeArrowheads="1"/>
        </xdr:cNvSpPr>
      </xdr:nvSpPr>
      <xdr:spPr>
        <a:xfrm>
          <a:off x="11725275" y="1352550"/>
          <a:ext cx="0" cy="200025"/>
        </a:xfrm>
        <a:prstGeom prst="rect">
          <a:avLst/>
        </a:prstGeom>
        <a:noFill/>
        <a:ln w="9525" cmpd="sng">
          <a:noFill/>
        </a:ln>
      </xdr:spPr>
      <xdr:txBody>
        <a:bodyPr vertOverflow="clip" wrap="square"/>
        <a:p>
          <a:pPr algn="ctr">
            <a:defRPr/>
          </a:pPr>
          <a:r>
            <a:rPr lang="en-US" cap="none" sz="900" b="1" i="0" u="none" baseline="0"/>
            <a:t>IGECEM</a:t>
          </a:r>
        </a:p>
      </xdr:txBody>
    </xdr:sp>
    <xdr:clientData/>
  </xdr:twoCellAnchor>
  <xdr:twoCellAnchor editAs="oneCell">
    <xdr:from>
      <xdr:col>3</xdr:col>
      <xdr:colOff>876300</xdr:colOff>
      <xdr:row>3</xdr:row>
      <xdr:rowOff>19050</xdr:rowOff>
    </xdr:from>
    <xdr:to>
      <xdr:col>9</xdr:col>
      <xdr:colOff>9525</xdr:colOff>
      <xdr:row>6</xdr:row>
      <xdr:rowOff>171450</xdr:rowOff>
    </xdr:to>
    <xdr:pic>
      <xdr:nvPicPr>
        <xdr:cNvPr id="2" name="Picture 2"/>
        <xdr:cNvPicPr preferRelativeResize="1">
          <a:picLocks noChangeAspect="1"/>
        </xdr:cNvPicPr>
      </xdr:nvPicPr>
      <xdr:blipFill>
        <a:blip r:embed="rId1"/>
        <a:stretch>
          <a:fillRect/>
        </a:stretch>
      </xdr:blipFill>
      <xdr:spPr>
        <a:xfrm>
          <a:off x="4514850" y="838200"/>
          <a:ext cx="7219950" cy="1409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952500</xdr:colOff>
      <xdr:row>0</xdr:row>
      <xdr:rowOff>19050</xdr:rowOff>
    </xdr:from>
    <xdr:to>
      <xdr:col>15</xdr:col>
      <xdr:colOff>0</xdr:colOff>
      <xdr:row>4</xdr:row>
      <xdr:rowOff>200025</xdr:rowOff>
    </xdr:to>
    <xdr:pic>
      <xdr:nvPicPr>
        <xdr:cNvPr id="1" name="Picture 1"/>
        <xdr:cNvPicPr preferRelativeResize="1">
          <a:picLocks noChangeAspect="1"/>
        </xdr:cNvPicPr>
      </xdr:nvPicPr>
      <xdr:blipFill>
        <a:blip r:embed="rId1"/>
        <a:stretch>
          <a:fillRect/>
        </a:stretch>
      </xdr:blipFill>
      <xdr:spPr>
        <a:xfrm>
          <a:off x="5067300" y="19050"/>
          <a:ext cx="721995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28575</xdr:rowOff>
    </xdr:from>
    <xdr:to>
      <xdr:col>7</xdr:col>
      <xdr:colOff>962025</xdr:colOff>
      <xdr:row>5</xdr:row>
      <xdr:rowOff>314325</xdr:rowOff>
    </xdr:to>
    <xdr:pic>
      <xdr:nvPicPr>
        <xdr:cNvPr id="1" name="Picture 7"/>
        <xdr:cNvPicPr preferRelativeResize="1">
          <a:picLocks noChangeAspect="1"/>
        </xdr:cNvPicPr>
      </xdr:nvPicPr>
      <xdr:blipFill>
        <a:blip r:embed="rId1"/>
        <a:stretch>
          <a:fillRect/>
        </a:stretch>
      </xdr:blipFill>
      <xdr:spPr>
        <a:xfrm>
          <a:off x="2276475" y="28575"/>
          <a:ext cx="6019800" cy="1200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400050</xdr:colOff>
      <xdr:row>0</xdr:row>
      <xdr:rowOff>28575</xdr:rowOff>
    </xdr:from>
    <xdr:to>
      <xdr:col>6</xdr:col>
      <xdr:colOff>1009650</xdr:colOff>
      <xdr:row>5</xdr:row>
      <xdr:rowOff>314325</xdr:rowOff>
    </xdr:to>
    <xdr:pic>
      <xdr:nvPicPr>
        <xdr:cNvPr id="1" name="Picture 8"/>
        <xdr:cNvPicPr preferRelativeResize="1">
          <a:picLocks noChangeAspect="1"/>
        </xdr:cNvPicPr>
      </xdr:nvPicPr>
      <xdr:blipFill>
        <a:blip r:embed="rId1"/>
        <a:stretch>
          <a:fillRect/>
        </a:stretch>
      </xdr:blipFill>
      <xdr:spPr>
        <a:xfrm>
          <a:off x="2438400" y="28575"/>
          <a:ext cx="6019800" cy="1200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647700</xdr:colOff>
      <xdr:row>0</xdr:row>
      <xdr:rowOff>0</xdr:rowOff>
    </xdr:from>
    <xdr:to>
      <xdr:col>13</xdr:col>
      <xdr:colOff>628650</xdr:colOff>
      <xdr:row>4</xdr:row>
      <xdr:rowOff>304800</xdr:rowOff>
    </xdr:to>
    <xdr:pic>
      <xdr:nvPicPr>
        <xdr:cNvPr id="1" name="Picture 1"/>
        <xdr:cNvPicPr preferRelativeResize="1">
          <a:picLocks noChangeAspect="1"/>
        </xdr:cNvPicPr>
      </xdr:nvPicPr>
      <xdr:blipFill>
        <a:blip r:embed="rId1"/>
        <a:stretch>
          <a:fillRect/>
        </a:stretch>
      </xdr:blipFill>
      <xdr:spPr>
        <a:xfrm>
          <a:off x="5610225" y="0"/>
          <a:ext cx="7219950" cy="1438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9525</xdr:rowOff>
    </xdr:from>
    <xdr:to>
      <xdr:col>13</xdr:col>
      <xdr:colOff>628650</xdr:colOff>
      <xdr:row>5</xdr:row>
      <xdr:rowOff>0</xdr:rowOff>
    </xdr:to>
    <xdr:pic>
      <xdr:nvPicPr>
        <xdr:cNvPr id="1" name="Picture 6"/>
        <xdr:cNvPicPr preferRelativeResize="1">
          <a:picLocks noChangeAspect="1"/>
        </xdr:cNvPicPr>
      </xdr:nvPicPr>
      <xdr:blipFill>
        <a:blip r:embed="rId1"/>
        <a:stretch>
          <a:fillRect/>
        </a:stretch>
      </xdr:blipFill>
      <xdr:spPr>
        <a:xfrm>
          <a:off x="6753225" y="9525"/>
          <a:ext cx="7219950" cy="1438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19050</xdr:rowOff>
    </xdr:from>
    <xdr:to>
      <xdr:col>14</xdr:col>
      <xdr:colOff>19050</xdr:colOff>
      <xdr:row>5</xdr:row>
      <xdr:rowOff>9525</xdr:rowOff>
    </xdr:to>
    <xdr:pic>
      <xdr:nvPicPr>
        <xdr:cNvPr id="1" name="Picture 6"/>
        <xdr:cNvPicPr preferRelativeResize="1">
          <a:picLocks noChangeAspect="1"/>
        </xdr:cNvPicPr>
      </xdr:nvPicPr>
      <xdr:blipFill>
        <a:blip r:embed="rId1"/>
        <a:stretch>
          <a:fillRect/>
        </a:stretch>
      </xdr:blipFill>
      <xdr:spPr>
        <a:xfrm>
          <a:off x="6153150" y="19050"/>
          <a:ext cx="7219950" cy="1438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0</xdr:row>
      <xdr:rowOff>28575</xdr:rowOff>
    </xdr:from>
    <xdr:to>
      <xdr:col>14</xdr:col>
      <xdr:colOff>561975</xdr:colOff>
      <xdr:row>5</xdr:row>
      <xdr:rowOff>19050</xdr:rowOff>
    </xdr:to>
    <xdr:pic>
      <xdr:nvPicPr>
        <xdr:cNvPr id="1" name="Picture 11"/>
        <xdr:cNvPicPr preferRelativeResize="1">
          <a:picLocks noChangeAspect="1"/>
        </xdr:cNvPicPr>
      </xdr:nvPicPr>
      <xdr:blipFill>
        <a:blip r:embed="rId1"/>
        <a:stretch>
          <a:fillRect/>
        </a:stretch>
      </xdr:blipFill>
      <xdr:spPr>
        <a:xfrm>
          <a:off x="4943475" y="28575"/>
          <a:ext cx="7219950" cy="1438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1047750</xdr:colOff>
      <xdr:row>0</xdr:row>
      <xdr:rowOff>28575</xdr:rowOff>
    </xdr:from>
    <xdr:to>
      <xdr:col>12</xdr:col>
      <xdr:colOff>19050</xdr:colOff>
      <xdr:row>5</xdr:row>
      <xdr:rowOff>19050</xdr:rowOff>
    </xdr:to>
    <xdr:pic>
      <xdr:nvPicPr>
        <xdr:cNvPr id="1" name="Picture 9"/>
        <xdr:cNvPicPr preferRelativeResize="1">
          <a:picLocks noChangeAspect="1"/>
        </xdr:cNvPicPr>
      </xdr:nvPicPr>
      <xdr:blipFill>
        <a:blip r:embed="rId1"/>
        <a:stretch>
          <a:fillRect/>
        </a:stretch>
      </xdr:blipFill>
      <xdr:spPr>
        <a:xfrm>
          <a:off x="5629275" y="28575"/>
          <a:ext cx="7219950" cy="1438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0</xdr:rowOff>
    </xdr:from>
    <xdr:to>
      <xdr:col>10</xdr:col>
      <xdr:colOff>990600</xdr:colOff>
      <xdr:row>4</xdr:row>
      <xdr:rowOff>304800</xdr:rowOff>
    </xdr:to>
    <xdr:pic>
      <xdr:nvPicPr>
        <xdr:cNvPr id="1" name="Picture 7"/>
        <xdr:cNvPicPr preferRelativeResize="1">
          <a:picLocks noChangeAspect="1"/>
        </xdr:cNvPicPr>
      </xdr:nvPicPr>
      <xdr:blipFill>
        <a:blip r:embed="rId1"/>
        <a:stretch>
          <a:fillRect/>
        </a:stretch>
      </xdr:blipFill>
      <xdr:spPr>
        <a:xfrm>
          <a:off x="4324350" y="0"/>
          <a:ext cx="7219950" cy="1438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stento_agenda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b_nacional"/>
      <sheetName val="pob_edomex"/>
      <sheetName val="POB_PROY_EDOMEX"/>
      <sheetName val="POB_PROY_EDOMEX_BUENO"/>
      <sheetName val="NACENTIDAD_EST"/>
      <sheetName val="URBANA_RURAL"/>
      <sheetName val="PROY_NACIONAL"/>
      <sheetName val="ENTIDAD_NAC"/>
      <sheetName val="URBANA_RURAL_NAC"/>
      <sheetName val="educac_nacional"/>
      <sheetName val="POB_ZONAS"/>
      <sheetName val="Municip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42"/>
  </sheetPr>
  <dimension ref="A1:I34"/>
  <sheetViews>
    <sheetView showGridLines="0" tabSelected="1" view="pageBreakPreview" zoomScale="60" zoomScaleNormal="60" workbookViewId="0" topLeftCell="A1">
      <selection activeCell="E13" sqref="E13"/>
    </sheetView>
  </sheetViews>
  <sheetFormatPr defaultColWidth="11.5546875" defaultRowHeight="15.75"/>
  <cols>
    <col min="1" max="1" width="12.10546875" style="20" customWidth="1"/>
    <col min="2" max="2" width="12.77734375" style="20" customWidth="1"/>
    <col min="3" max="5" width="13.77734375" style="20" customWidth="1"/>
    <col min="6" max="6" width="12.77734375" style="20" customWidth="1"/>
    <col min="7" max="7" width="8.77734375" style="20" customWidth="1"/>
    <col min="8" max="8" width="3.77734375" style="20" customWidth="1"/>
    <col min="9" max="16384" width="11.5546875" style="20" customWidth="1"/>
  </cols>
  <sheetData>
    <row r="1" spans="2:4" ht="12" customHeight="1">
      <c r="B1" s="18"/>
      <c r="C1" s="19"/>
      <c r="D1" s="19"/>
    </row>
    <row r="2" ht="15" customHeight="1">
      <c r="B2" s="21"/>
    </row>
    <row r="3" ht="15" customHeight="1">
      <c r="B3" s="22"/>
    </row>
    <row r="4" ht="15" customHeight="1">
      <c r="B4" s="22"/>
    </row>
    <row r="5" ht="15" customHeight="1">
      <c r="B5" s="22"/>
    </row>
    <row r="6" ht="51" customHeight="1"/>
    <row r="7" ht="27" customHeight="1"/>
    <row r="8" ht="27" customHeight="1">
      <c r="I8"/>
    </row>
    <row r="18" spans="1:7" ht="44.25" customHeight="1">
      <c r="A18" s="393" t="s">
        <v>213</v>
      </c>
      <c r="B18" s="393"/>
      <c r="C18" s="393"/>
      <c r="D18" s="393"/>
      <c r="E18" s="393"/>
      <c r="F18" s="393"/>
      <c r="G18" s="393"/>
    </row>
    <row r="19" spans="1:7" ht="44.25" customHeight="1">
      <c r="A19" s="393" t="s">
        <v>202</v>
      </c>
      <c r="B19" s="393"/>
      <c r="C19" s="393"/>
      <c r="D19" s="393"/>
      <c r="E19" s="393"/>
      <c r="F19" s="393"/>
      <c r="G19" s="393"/>
    </row>
    <row r="20" spans="1:7" ht="44.25" customHeight="1">
      <c r="A20" s="393">
        <v>2006</v>
      </c>
      <c r="B20" s="393"/>
      <c r="C20" s="393"/>
      <c r="D20" s="393"/>
      <c r="E20" s="393"/>
      <c r="F20" s="393"/>
      <c r="G20" s="393"/>
    </row>
    <row r="21" spans="1:7" ht="37.5">
      <c r="A21" s="394"/>
      <c r="B21" s="394"/>
      <c r="C21" s="394"/>
      <c r="D21" s="394"/>
      <c r="E21" s="394"/>
      <c r="F21" s="394"/>
      <c r="G21" s="394"/>
    </row>
    <row r="28" spans="1:7" ht="27">
      <c r="A28" s="23"/>
      <c r="B28" s="23"/>
      <c r="C28" s="23"/>
      <c r="D28" s="23"/>
      <c r="E28" s="23"/>
      <c r="F28" s="23"/>
      <c r="G28" s="23"/>
    </row>
    <row r="29" spans="1:7" ht="27">
      <c r="A29" s="24"/>
      <c r="B29" s="24"/>
      <c r="C29" s="24"/>
      <c r="D29" s="24"/>
      <c r="E29" s="24"/>
      <c r="F29" s="24"/>
      <c r="G29" s="23"/>
    </row>
    <row r="30" spans="1:7" ht="27" customHeight="1">
      <c r="A30" s="25"/>
      <c r="B30" s="25"/>
      <c r="C30" s="25"/>
      <c r="D30" s="25"/>
      <c r="E30" s="25"/>
      <c r="F30" s="25"/>
      <c r="G30" s="23"/>
    </row>
    <row r="31" spans="1:7" ht="27" customHeight="1">
      <c r="A31" s="24"/>
      <c r="B31" s="24"/>
      <c r="C31" s="26"/>
      <c r="D31" s="26"/>
      <c r="E31" s="26"/>
      <c r="F31" s="26"/>
      <c r="G31" s="23"/>
    </row>
    <row r="32" spans="1:7" ht="27" customHeight="1">
      <c r="A32" s="24"/>
      <c r="B32" s="24"/>
      <c r="C32" s="24"/>
      <c r="D32" s="24"/>
      <c r="E32" s="24"/>
      <c r="F32" s="27"/>
      <c r="G32" s="23"/>
    </row>
    <row r="33" spans="1:6" ht="27">
      <c r="A33" s="28"/>
      <c r="B33" s="28"/>
      <c r="C33" s="28"/>
      <c r="D33" s="28"/>
      <c r="E33" s="28"/>
      <c r="F33" s="28"/>
    </row>
    <row r="34" spans="1:6" ht="27">
      <c r="A34" s="28"/>
      <c r="B34" s="28"/>
      <c r="C34" s="28"/>
      <c r="D34" s="28"/>
      <c r="E34" s="28"/>
      <c r="F34" s="28"/>
    </row>
  </sheetData>
  <mergeCells count="4">
    <mergeCell ref="A18:G18"/>
    <mergeCell ref="A19:G19"/>
    <mergeCell ref="A20:G20"/>
    <mergeCell ref="A21:G21"/>
  </mergeCells>
  <printOptions horizontalCentered="1"/>
  <pageMargins left="0.1968503937007874" right="0.1968503937007874" top="0.1968503937007874" bottom="0.1968503937007874" header="0" footer="0.7874015748031497"/>
  <pageSetup horizontalDpi="300" verticalDpi="300" orientation="portrait" scale="85" r:id="rId3"/>
  <headerFooter alignWithMargins="0">
    <oddHeader>&amp;L
&amp;G&amp;R
</oddHeader>
    <oddFooter>&amp;C&amp;G</oddFooter>
  </headerFooter>
  <drawing r:id="rId1"/>
  <legacyDrawingHF r:id="rId2"/>
</worksheet>
</file>

<file path=xl/worksheets/sheet10.xml><?xml version="1.0" encoding="utf-8"?>
<worksheet xmlns="http://schemas.openxmlformats.org/spreadsheetml/2006/main" xmlns:r="http://schemas.openxmlformats.org/officeDocument/2006/relationships">
  <sheetPr codeName="Hoja10" transitionEvaluation="1">
    <tabColor indexed="42"/>
  </sheetPr>
  <dimension ref="A1:K89"/>
  <sheetViews>
    <sheetView showGridLines="0" view="pageBreakPreview" zoomScale="60" zoomScaleNormal="60" workbookViewId="0" topLeftCell="A1">
      <selection activeCell="D77" sqref="D77"/>
    </sheetView>
  </sheetViews>
  <sheetFormatPr defaultColWidth="9.77734375" defaultRowHeight="15.75"/>
  <cols>
    <col min="1" max="1" width="0.9921875" style="11" customWidth="1"/>
    <col min="2" max="2" width="1.4375" style="11" customWidth="1"/>
    <col min="3" max="3" width="1.5625" style="11" customWidth="1"/>
    <col min="4" max="4" width="38.77734375" style="11" customWidth="1"/>
    <col min="5" max="5" width="19.77734375" style="11" customWidth="1"/>
    <col min="6" max="8" width="14.77734375" style="11" customWidth="1"/>
    <col min="9" max="11" width="14.3359375" style="11" customWidth="1"/>
    <col min="12" max="12" width="12.77734375" style="11" customWidth="1"/>
    <col min="13" max="15" width="9.77734375" style="11" customWidth="1"/>
    <col min="16" max="16" width="9.77734375" style="37" customWidth="1"/>
    <col min="17" max="19" width="9.77734375" style="11" customWidth="1"/>
    <col min="20" max="21" width="5.77734375" style="11" customWidth="1"/>
    <col min="22" max="24" width="9.77734375" style="11" customWidth="1"/>
    <col min="25" max="25" width="12.77734375" style="11" customWidth="1"/>
    <col min="26" max="16384" width="9.77734375" style="11" customWidth="1"/>
  </cols>
  <sheetData>
    <row r="1" spans="2:4" s="28" customFormat="1" ht="15" customHeight="1">
      <c r="B1" s="86"/>
      <c r="C1" s="87"/>
      <c r="D1" s="87"/>
    </row>
    <row r="2" spans="4:5" s="28" customFormat="1" ht="24.75" customHeight="1">
      <c r="D2" s="382"/>
      <c r="E2" s="382"/>
    </row>
    <row r="3" spans="4:5" s="28" customFormat="1" ht="24.75" customHeight="1">
      <c r="D3" s="89"/>
      <c r="E3" s="90"/>
    </row>
    <row r="4" spans="4:5" s="28" customFormat="1" ht="24.75" customHeight="1">
      <c r="D4" s="89"/>
      <c r="E4" s="90"/>
    </row>
    <row r="5" spans="4:5" s="28" customFormat="1" ht="24.75" customHeight="1">
      <c r="D5" s="89"/>
      <c r="E5" s="90"/>
    </row>
    <row r="6" s="28" customFormat="1" ht="49.5" customHeight="1"/>
    <row r="7" ht="24.75" customHeight="1"/>
    <row r="8" spans="1:11" ht="26.25">
      <c r="A8" s="229" t="s">
        <v>195</v>
      </c>
      <c r="B8" s="233"/>
      <c r="C8" s="233"/>
      <c r="D8" s="233"/>
      <c r="E8" s="151"/>
      <c r="F8" s="151"/>
      <c r="G8" s="151"/>
      <c r="H8" s="151"/>
      <c r="I8" s="233"/>
      <c r="J8" s="233"/>
      <c r="K8" s="227" t="s">
        <v>120</v>
      </c>
    </row>
    <row r="9" spans="1:11" ht="25.5">
      <c r="A9" s="225" t="s">
        <v>561</v>
      </c>
      <c r="B9" s="232"/>
      <c r="C9" s="232"/>
      <c r="D9" s="232"/>
      <c r="E9" s="123"/>
      <c r="F9" s="123"/>
      <c r="G9" s="123"/>
      <c r="H9" s="123"/>
      <c r="I9" s="123"/>
      <c r="J9" s="123"/>
      <c r="K9" s="123"/>
    </row>
    <row r="10" spans="1:11" ht="7.5" customHeight="1">
      <c r="A10" s="69"/>
      <c r="B10" s="124"/>
      <c r="C10" s="124"/>
      <c r="D10" s="124"/>
      <c r="E10" s="124"/>
      <c r="F10" s="124"/>
      <c r="G10" s="124"/>
      <c r="H10" s="124"/>
      <c r="I10" s="124"/>
      <c r="J10" s="124"/>
      <c r="K10" s="124"/>
    </row>
    <row r="11" spans="1:11" ht="24.75" customHeight="1">
      <c r="A11" s="418" t="s">
        <v>159</v>
      </c>
      <c r="B11" s="428"/>
      <c r="C11" s="428"/>
      <c r="D11" s="428"/>
      <c r="E11" s="414" t="s">
        <v>231</v>
      </c>
      <c r="F11" s="399">
        <v>2000</v>
      </c>
      <c r="G11" s="399">
        <v>2001</v>
      </c>
      <c r="H11" s="431">
        <v>2002</v>
      </c>
      <c r="I11" s="431">
        <v>2003</v>
      </c>
      <c r="J11" s="431">
        <v>2004</v>
      </c>
      <c r="K11" s="437" t="s">
        <v>560</v>
      </c>
    </row>
    <row r="12" spans="1:11" ht="24.75" customHeight="1">
      <c r="A12" s="429"/>
      <c r="B12" s="430"/>
      <c r="C12" s="430"/>
      <c r="D12" s="430"/>
      <c r="E12" s="381"/>
      <c r="F12" s="389"/>
      <c r="G12" s="389"/>
      <c r="H12" s="389"/>
      <c r="I12" s="389"/>
      <c r="J12" s="389"/>
      <c r="K12" s="388"/>
    </row>
    <row r="13" spans="6:8" ht="7.5" customHeight="1">
      <c r="F13" s="45"/>
      <c r="G13" s="45"/>
      <c r="H13" s="45"/>
    </row>
    <row r="14" spans="1:11" ht="16.5" customHeight="1">
      <c r="A14" s="57"/>
      <c r="B14" s="57" t="s">
        <v>26</v>
      </c>
      <c r="C14" s="57"/>
      <c r="D14" s="57"/>
      <c r="E14" s="53" t="s">
        <v>456</v>
      </c>
      <c r="F14" s="276">
        <v>8.939</v>
      </c>
      <c r="G14" s="276">
        <v>8.1618</v>
      </c>
      <c r="H14" s="276">
        <v>10.8757</v>
      </c>
      <c r="I14" s="276">
        <v>14.1634</v>
      </c>
      <c r="J14" s="276">
        <v>14.9613</v>
      </c>
      <c r="K14" s="276">
        <v>12.5454</v>
      </c>
    </row>
    <row r="15" spans="1:11" ht="16.5" customHeight="1">
      <c r="A15" s="57"/>
      <c r="B15" s="57" t="s">
        <v>27</v>
      </c>
      <c r="C15" s="57"/>
      <c r="D15" s="52"/>
      <c r="E15" s="95" t="s">
        <v>457</v>
      </c>
      <c r="F15" s="59">
        <v>0.0837</v>
      </c>
      <c r="G15" s="59">
        <v>0.07</v>
      </c>
      <c r="H15" s="59">
        <v>0.0876</v>
      </c>
      <c r="I15" s="59">
        <v>0.1051</v>
      </c>
      <c r="J15" s="59">
        <v>0.1074</v>
      </c>
      <c r="K15" s="59">
        <v>0.0901</v>
      </c>
    </row>
    <row r="16" spans="1:11" ht="15" customHeight="1">
      <c r="A16" s="57"/>
      <c r="B16" s="57"/>
      <c r="C16" s="57"/>
      <c r="D16" s="52"/>
      <c r="E16" s="95"/>
      <c r="F16" s="58"/>
      <c r="G16" s="58"/>
      <c r="H16" s="58"/>
      <c r="I16" s="58"/>
      <c r="J16" s="58"/>
      <c r="K16" s="58"/>
    </row>
    <row r="17" spans="1:11" ht="16.5" customHeight="1">
      <c r="A17" s="57"/>
      <c r="B17" s="57" t="s">
        <v>28</v>
      </c>
      <c r="C17" s="52"/>
      <c r="D17" s="52"/>
      <c r="E17" s="57"/>
      <c r="F17" s="58"/>
      <c r="G17" s="58"/>
      <c r="H17" s="58"/>
      <c r="I17" s="58"/>
      <c r="J17" s="58"/>
      <c r="K17" s="58"/>
    </row>
    <row r="18" spans="1:11" ht="16.5" customHeight="1">
      <c r="A18" s="57"/>
      <c r="B18" s="57" t="s">
        <v>333</v>
      </c>
      <c r="C18" s="57"/>
      <c r="D18" s="52"/>
      <c r="E18" s="57"/>
      <c r="F18" s="58"/>
      <c r="G18" s="58"/>
      <c r="H18" s="58"/>
      <c r="I18" s="58"/>
      <c r="J18" s="58"/>
      <c r="K18" s="58"/>
    </row>
    <row r="19" spans="1:11" ht="16.5" customHeight="1">
      <c r="A19" s="57"/>
      <c r="B19" s="57"/>
      <c r="C19" s="57" t="s">
        <v>44</v>
      </c>
      <c r="D19" s="57"/>
      <c r="E19" s="95" t="s">
        <v>432</v>
      </c>
      <c r="F19" s="152">
        <v>2659</v>
      </c>
      <c r="G19" s="152">
        <v>2640</v>
      </c>
      <c r="H19" s="152">
        <v>3540</v>
      </c>
      <c r="I19" s="152">
        <v>4650</v>
      </c>
      <c r="J19" s="152">
        <v>5160</v>
      </c>
      <c r="K19" s="152">
        <v>5640</v>
      </c>
    </row>
    <row r="20" spans="1:11" ht="16.5" customHeight="1">
      <c r="A20" s="57"/>
      <c r="B20" s="57"/>
      <c r="C20" s="57" t="s">
        <v>45</v>
      </c>
      <c r="D20" s="57"/>
      <c r="E20" s="95" t="s">
        <v>458</v>
      </c>
      <c r="F20" s="152">
        <v>273.9</v>
      </c>
      <c r="G20" s="152">
        <v>277.2</v>
      </c>
      <c r="H20" s="152">
        <v>346.8</v>
      </c>
      <c r="I20" s="152">
        <v>416.1</v>
      </c>
      <c r="J20" s="152">
        <v>437.9</v>
      </c>
      <c r="K20" s="152">
        <v>517</v>
      </c>
    </row>
    <row r="21" spans="1:11" ht="16.5" customHeight="1">
      <c r="A21" s="57"/>
      <c r="B21" s="57"/>
      <c r="C21" s="57" t="s">
        <v>46</v>
      </c>
      <c r="D21" s="57"/>
      <c r="E21" s="95" t="s">
        <v>458</v>
      </c>
      <c r="F21" s="152">
        <v>272.8</v>
      </c>
      <c r="G21" s="152">
        <v>277.1</v>
      </c>
      <c r="H21" s="152">
        <v>343.9</v>
      </c>
      <c r="I21" s="152">
        <v>415.95</v>
      </c>
      <c r="J21" s="152">
        <v>437.75</v>
      </c>
      <c r="K21" s="152">
        <v>516.4</v>
      </c>
    </row>
    <row r="22" spans="1:11" ht="16.5" customHeight="1">
      <c r="A22" s="57"/>
      <c r="B22" s="57"/>
      <c r="C22" s="57" t="s">
        <v>47</v>
      </c>
      <c r="D22" s="57"/>
      <c r="E22" s="95" t="s">
        <v>432</v>
      </c>
      <c r="F22" s="152">
        <v>3200</v>
      </c>
      <c r="G22" s="152">
        <v>3400</v>
      </c>
      <c r="H22" s="152">
        <v>4600</v>
      </c>
      <c r="I22" s="152">
        <v>5850</v>
      </c>
      <c r="J22" s="152">
        <v>6150</v>
      </c>
      <c r="K22" s="152">
        <v>6900</v>
      </c>
    </row>
    <row r="23" spans="1:11" ht="16.5" customHeight="1">
      <c r="A23" s="57"/>
      <c r="B23" s="57" t="s">
        <v>334</v>
      </c>
      <c r="C23" s="57"/>
      <c r="D23" s="52"/>
      <c r="E23" s="57"/>
      <c r="F23" s="153"/>
      <c r="G23" s="153"/>
      <c r="H23" s="153"/>
      <c r="I23" s="153"/>
      <c r="J23" s="153"/>
      <c r="K23" s="153"/>
    </row>
    <row r="24" spans="1:11" ht="16.5" customHeight="1">
      <c r="A24" s="57"/>
      <c r="B24" s="57"/>
      <c r="C24" s="57" t="s">
        <v>44</v>
      </c>
      <c r="D24" s="57"/>
      <c r="E24" s="95" t="s">
        <v>432</v>
      </c>
      <c r="F24" s="153">
        <v>52</v>
      </c>
      <c r="G24" s="153">
        <v>55</v>
      </c>
      <c r="H24" s="153">
        <v>65</v>
      </c>
      <c r="I24" s="153">
        <v>81</v>
      </c>
      <c r="J24" s="153">
        <v>100</v>
      </c>
      <c r="K24" s="153">
        <v>110</v>
      </c>
    </row>
    <row r="25" spans="1:11" ht="16.5" customHeight="1">
      <c r="A25" s="57"/>
      <c r="B25" s="57"/>
      <c r="C25" s="57" t="s">
        <v>48</v>
      </c>
      <c r="D25" s="57"/>
      <c r="E25" s="95" t="s">
        <v>458</v>
      </c>
      <c r="F25" s="153">
        <v>4.6</v>
      </c>
      <c r="G25" s="153">
        <v>4.54</v>
      </c>
      <c r="H25" s="153">
        <v>4.67</v>
      </c>
      <c r="I25" s="153">
        <v>5.91</v>
      </c>
      <c r="J25" s="153">
        <v>6.81</v>
      </c>
      <c r="K25" s="153">
        <v>8.59</v>
      </c>
    </row>
    <row r="26" spans="1:11" ht="16.5" customHeight="1">
      <c r="A26" s="57"/>
      <c r="B26" s="57"/>
      <c r="C26" s="57" t="s">
        <v>49</v>
      </c>
      <c r="D26" s="57"/>
      <c r="E26" s="95" t="s">
        <v>458</v>
      </c>
      <c r="F26" s="153">
        <v>4.6</v>
      </c>
      <c r="G26" s="153">
        <v>4.54</v>
      </c>
      <c r="H26" s="153">
        <v>4.67</v>
      </c>
      <c r="I26" s="153">
        <v>5.91</v>
      </c>
      <c r="J26" s="153">
        <v>6.84</v>
      </c>
      <c r="K26" s="153">
        <v>8.85</v>
      </c>
    </row>
    <row r="27" spans="1:11" ht="16.5" customHeight="1">
      <c r="A27" s="57"/>
      <c r="B27" s="57" t="s">
        <v>29</v>
      </c>
      <c r="C27" s="57"/>
      <c r="D27" s="57"/>
      <c r="E27" s="57"/>
      <c r="F27" s="153"/>
      <c r="G27" s="153"/>
      <c r="H27" s="153"/>
      <c r="I27" s="153"/>
      <c r="J27" s="153"/>
      <c r="K27" s="153"/>
    </row>
    <row r="28" spans="1:11" ht="16.5" customHeight="1">
      <c r="A28" s="57"/>
      <c r="B28" s="57"/>
      <c r="C28" s="57" t="s">
        <v>50</v>
      </c>
      <c r="D28" s="57"/>
      <c r="E28" s="95" t="s">
        <v>459</v>
      </c>
      <c r="F28" s="273">
        <v>4600</v>
      </c>
      <c r="G28" s="273">
        <v>4290</v>
      </c>
      <c r="H28" s="273">
        <v>4460</v>
      </c>
      <c r="I28" s="273">
        <v>3450</v>
      </c>
      <c r="J28" s="273">
        <v>8170</v>
      </c>
      <c r="K28" s="273">
        <v>8240</v>
      </c>
    </row>
    <row r="29" spans="1:11" ht="16.5" customHeight="1">
      <c r="A29" s="57"/>
      <c r="B29" s="57"/>
      <c r="C29" s="57" t="s">
        <v>51</v>
      </c>
      <c r="D29" s="57"/>
      <c r="E29" s="95" t="s">
        <v>459</v>
      </c>
      <c r="F29" s="273">
        <v>1420</v>
      </c>
      <c r="G29" s="273">
        <v>1556.66</v>
      </c>
      <c r="H29" s="273">
        <v>1660</v>
      </c>
      <c r="I29" s="273">
        <v>1650</v>
      </c>
      <c r="J29" s="273">
        <v>1650</v>
      </c>
      <c r="K29" s="273">
        <v>1420</v>
      </c>
    </row>
    <row r="30" spans="1:11" ht="16.5" customHeight="1">
      <c r="A30" s="57"/>
      <c r="B30" s="57" t="s">
        <v>30</v>
      </c>
      <c r="C30" s="57"/>
      <c r="D30" s="57"/>
      <c r="E30" s="95" t="s">
        <v>460</v>
      </c>
      <c r="F30" s="338">
        <v>1.263215859030837</v>
      </c>
      <c r="G30" s="338">
        <v>1.07</v>
      </c>
      <c r="H30" s="338">
        <v>1.2136563876651982</v>
      </c>
      <c r="I30" s="338">
        <v>1.2</v>
      </c>
      <c r="J30" s="338">
        <v>2.34</v>
      </c>
      <c r="K30" s="338">
        <v>2.4890319</v>
      </c>
    </row>
    <row r="31" spans="1:11" ht="16.5" customHeight="1">
      <c r="A31" s="57"/>
      <c r="B31" s="57" t="s">
        <v>31</v>
      </c>
      <c r="C31" s="57"/>
      <c r="D31" s="57"/>
      <c r="E31" s="95" t="s">
        <v>460</v>
      </c>
      <c r="F31" s="318">
        <v>0.23348017621145373</v>
      </c>
      <c r="G31" s="318">
        <v>0.17533039647577092</v>
      </c>
      <c r="H31" s="318">
        <v>0.186784140969163</v>
      </c>
      <c r="I31" s="338">
        <v>0.14</v>
      </c>
      <c r="J31" s="338">
        <v>0.23</v>
      </c>
      <c r="K31" s="338">
        <v>0.1329394</v>
      </c>
    </row>
    <row r="32" spans="1:11" ht="16.5" customHeight="1">
      <c r="A32" s="57"/>
      <c r="B32" s="57" t="s">
        <v>32</v>
      </c>
      <c r="C32" s="57"/>
      <c r="D32" s="57"/>
      <c r="E32" s="95" t="s">
        <v>461</v>
      </c>
      <c r="F32" s="153"/>
      <c r="G32" s="153"/>
      <c r="H32" s="153"/>
      <c r="I32" s="153"/>
      <c r="J32" s="153"/>
      <c r="K32" s="153"/>
    </row>
    <row r="33" spans="1:11" ht="16.5" customHeight="1">
      <c r="A33" s="57"/>
      <c r="B33" s="57"/>
      <c r="C33" s="57" t="s">
        <v>52</v>
      </c>
      <c r="D33" s="57"/>
      <c r="E33" s="57"/>
      <c r="F33" s="152">
        <v>16.15</v>
      </c>
      <c r="G33" s="152">
        <v>14.69</v>
      </c>
      <c r="H33" s="152">
        <v>25.91</v>
      </c>
      <c r="I33" s="152">
        <v>24.6</v>
      </c>
      <c r="J33" s="152">
        <v>26.98</v>
      </c>
      <c r="K33" s="152">
        <v>44</v>
      </c>
    </row>
    <row r="34" spans="1:11" ht="16.5" customHeight="1">
      <c r="A34" s="57"/>
      <c r="B34" s="57"/>
      <c r="C34" s="57" t="s">
        <v>53</v>
      </c>
      <c r="D34" s="57"/>
      <c r="E34" s="57"/>
      <c r="F34" s="152">
        <v>22.66</v>
      </c>
      <c r="G34" s="152">
        <v>18.21</v>
      </c>
      <c r="H34" s="152">
        <v>30.07</v>
      </c>
      <c r="I34" s="152">
        <v>30.38</v>
      </c>
      <c r="J34" s="152">
        <v>34.9</v>
      </c>
      <c r="K34" s="152">
        <v>53.8</v>
      </c>
    </row>
    <row r="35" spans="1:11" ht="16.5" customHeight="1">
      <c r="A35" s="57"/>
      <c r="B35" s="57"/>
      <c r="C35" s="57" t="s">
        <v>54</v>
      </c>
      <c r="D35" s="57"/>
      <c r="E35" s="57"/>
      <c r="F35" s="152">
        <v>24.05</v>
      </c>
      <c r="G35" s="152">
        <v>19.5</v>
      </c>
      <c r="H35" s="152">
        <v>31.17</v>
      </c>
      <c r="I35" s="152">
        <v>31.55</v>
      </c>
      <c r="J35" s="152">
        <v>40.77</v>
      </c>
      <c r="K35" s="152">
        <v>57.33</v>
      </c>
    </row>
    <row r="36" spans="1:11" ht="16.5" customHeight="1">
      <c r="A36" s="57"/>
      <c r="B36" s="57"/>
      <c r="C36" s="57" t="s">
        <v>55</v>
      </c>
      <c r="D36" s="57"/>
      <c r="E36" s="57"/>
      <c r="F36" s="152">
        <v>18.98</v>
      </c>
      <c r="G36" s="152">
        <v>16.39</v>
      </c>
      <c r="H36" s="152">
        <v>27.78</v>
      </c>
      <c r="I36" s="152">
        <v>27.1</v>
      </c>
      <c r="J36" s="152">
        <v>31.53</v>
      </c>
      <c r="K36" s="152">
        <v>48.65</v>
      </c>
    </row>
    <row r="37" spans="1:11" ht="31.5" customHeight="1">
      <c r="A37" s="252" t="s">
        <v>204</v>
      </c>
      <c r="B37" s="67"/>
      <c r="C37" s="65"/>
      <c r="D37" s="65"/>
      <c r="E37" s="52"/>
      <c r="F37" s="154"/>
      <c r="G37" s="154"/>
      <c r="H37" s="154"/>
      <c r="I37" s="154"/>
      <c r="J37" s="154"/>
      <c r="K37" s="154"/>
    </row>
    <row r="38" spans="1:11" ht="16.5" customHeight="1">
      <c r="A38" s="52"/>
      <c r="B38" s="52" t="s">
        <v>33</v>
      </c>
      <c r="C38" s="57"/>
      <c r="D38" s="52"/>
      <c r="E38" s="95" t="s">
        <v>453</v>
      </c>
      <c r="F38" s="153"/>
      <c r="G38" s="153"/>
      <c r="H38" s="153"/>
      <c r="I38" s="153"/>
      <c r="J38" s="153"/>
      <c r="K38" s="153"/>
    </row>
    <row r="39" spans="1:11" ht="16.5" customHeight="1">
      <c r="A39" s="52"/>
      <c r="B39" s="52" t="s">
        <v>34</v>
      </c>
      <c r="C39" s="57"/>
      <c r="D39" s="52"/>
      <c r="E39" s="57"/>
      <c r="F39" s="153"/>
      <c r="G39" s="153"/>
      <c r="H39" s="153"/>
      <c r="I39" s="153"/>
      <c r="J39" s="153"/>
      <c r="K39" s="153"/>
    </row>
    <row r="40" spans="1:11" ht="16.5" customHeight="1">
      <c r="A40" s="57"/>
      <c r="B40" s="52"/>
      <c r="C40" s="52" t="s">
        <v>56</v>
      </c>
      <c r="D40" s="52"/>
      <c r="E40" s="57"/>
      <c r="F40" s="153">
        <v>9.5</v>
      </c>
      <c r="G40" s="153">
        <v>4.75</v>
      </c>
      <c r="H40" s="153">
        <v>4.25</v>
      </c>
      <c r="I40" s="153">
        <v>4</v>
      </c>
      <c r="J40" s="153">
        <v>5.25</v>
      </c>
      <c r="K40" s="153">
        <v>7.25</v>
      </c>
    </row>
    <row r="41" spans="1:11" ht="16.5" customHeight="1">
      <c r="A41" s="57"/>
      <c r="B41" s="52"/>
      <c r="C41" s="52" t="s">
        <v>57</v>
      </c>
      <c r="D41" s="52"/>
      <c r="E41" s="52"/>
      <c r="F41" s="153">
        <v>6.2</v>
      </c>
      <c r="G41" s="153">
        <v>1.99</v>
      </c>
      <c r="H41" s="153">
        <v>1.42</v>
      </c>
      <c r="I41" s="153">
        <v>1.24</v>
      </c>
      <c r="J41" s="153">
        <v>2.71</v>
      </c>
      <c r="K41" s="153">
        <v>4.67</v>
      </c>
    </row>
    <row r="42" spans="1:11" ht="16.5" customHeight="1">
      <c r="A42" s="52"/>
      <c r="B42" s="52" t="s">
        <v>35</v>
      </c>
      <c r="C42" s="57"/>
      <c r="D42" s="52"/>
      <c r="E42" s="95" t="s">
        <v>453</v>
      </c>
      <c r="F42" s="153"/>
      <c r="G42" s="153"/>
      <c r="H42" s="153"/>
      <c r="I42" s="153"/>
      <c r="J42" s="153"/>
      <c r="K42" s="153"/>
    </row>
    <row r="43" spans="1:11" ht="16.5" customHeight="1">
      <c r="A43" s="52"/>
      <c r="B43" s="52"/>
      <c r="C43" s="52" t="s">
        <v>191</v>
      </c>
      <c r="D43" s="52"/>
      <c r="E43" s="57"/>
      <c r="F43" s="153"/>
      <c r="G43" s="153"/>
      <c r="H43" s="153"/>
      <c r="I43" s="153"/>
      <c r="J43" s="153"/>
      <c r="K43" s="153"/>
    </row>
    <row r="44" spans="1:11" ht="16.5" customHeight="1">
      <c r="A44" s="57"/>
      <c r="B44" s="52"/>
      <c r="C44" s="57"/>
      <c r="D44" s="52" t="s">
        <v>58</v>
      </c>
      <c r="E44" s="57"/>
      <c r="F44" s="153">
        <v>8.94</v>
      </c>
      <c r="G44" s="153">
        <v>3.75</v>
      </c>
      <c r="H44" s="153">
        <v>3.73</v>
      </c>
      <c r="I44" s="153">
        <v>2.42</v>
      </c>
      <c r="J44" s="153">
        <v>3.11</v>
      </c>
      <c r="K44" s="153">
        <v>3.41</v>
      </c>
    </row>
    <row r="45" spans="1:11" ht="16.5" customHeight="1">
      <c r="A45" s="57"/>
      <c r="B45" s="52"/>
      <c r="C45" s="57"/>
      <c r="D45" s="52" t="s">
        <v>59</v>
      </c>
      <c r="E45" s="57"/>
      <c r="F45" s="153">
        <v>9.44</v>
      </c>
      <c r="G45" s="153">
        <v>4.22</v>
      </c>
      <c r="H45" s="153">
        <v>3.74</v>
      </c>
      <c r="I45" s="153">
        <v>2.79</v>
      </c>
      <c r="J45" s="153">
        <v>4.01</v>
      </c>
      <c r="K45" s="153">
        <v>3.45</v>
      </c>
    </row>
    <row r="46" spans="1:11" ht="16.5" customHeight="1">
      <c r="A46" s="57"/>
      <c r="B46" s="52"/>
      <c r="C46" s="57"/>
      <c r="D46" s="52" t="s">
        <v>60</v>
      </c>
      <c r="E46" s="57"/>
      <c r="F46" s="153">
        <v>9.69</v>
      </c>
      <c r="G46" s="153">
        <v>4.63</v>
      </c>
      <c r="H46" s="153">
        <v>3.9</v>
      </c>
      <c r="I46" s="153">
        <v>2.97</v>
      </c>
      <c r="J46" s="153">
        <v>3.96</v>
      </c>
      <c r="K46" s="153">
        <v>3.38</v>
      </c>
    </row>
    <row r="47" spans="1:11" ht="16.5" customHeight="1">
      <c r="A47" s="52"/>
      <c r="B47" s="57"/>
      <c r="C47" s="52" t="s">
        <v>36</v>
      </c>
      <c r="D47" s="52"/>
      <c r="E47" s="95" t="s">
        <v>453</v>
      </c>
      <c r="F47" s="153"/>
      <c r="G47" s="153"/>
      <c r="H47" s="153"/>
      <c r="I47" s="153"/>
      <c r="J47" s="153"/>
      <c r="K47" s="153"/>
    </row>
    <row r="48" spans="1:11" ht="16.5" customHeight="1">
      <c r="A48" s="57"/>
      <c r="B48" s="52"/>
      <c r="C48" s="57"/>
      <c r="D48" s="52" t="s">
        <v>546</v>
      </c>
      <c r="E48" s="57"/>
      <c r="F48" s="153">
        <v>9.44</v>
      </c>
      <c r="G48" s="153">
        <v>3.08</v>
      </c>
      <c r="H48" s="153">
        <v>3.14</v>
      </c>
      <c r="I48" s="153">
        <v>2.43</v>
      </c>
      <c r="J48" s="153">
        <v>3.31</v>
      </c>
      <c r="K48" s="153">
        <v>3.02</v>
      </c>
    </row>
    <row r="49" spans="1:11" ht="16.5" customHeight="1">
      <c r="A49" s="57"/>
      <c r="B49" s="52"/>
      <c r="C49" s="57"/>
      <c r="D49" s="52" t="s">
        <v>547</v>
      </c>
      <c r="E49" s="57"/>
      <c r="F49" s="153">
        <v>9.81</v>
      </c>
      <c r="G49" s="153">
        <v>4.1</v>
      </c>
      <c r="H49" s="153">
        <v>3.42</v>
      </c>
      <c r="I49" s="153">
        <v>2.63</v>
      </c>
      <c r="J49" s="153">
        <v>3.87</v>
      </c>
      <c r="K49" s="153">
        <v>3.6</v>
      </c>
    </row>
    <row r="50" spans="1:11" ht="16.5" customHeight="1">
      <c r="A50" s="57"/>
      <c r="B50" s="52"/>
      <c r="C50" s="57"/>
      <c r="D50" s="52" t="s">
        <v>548</v>
      </c>
      <c r="E50" s="57"/>
      <c r="F50" s="153">
        <v>10.11</v>
      </c>
      <c r="G50" s="153">
        <v>4.83</v>
      </c>
      <c r="H50" s="153">
        <v>3.75</v>
      </c>
      <c r="I50" s="153">
        <v>2.75</v>
      </c>
      <c r="J50" s="153">
        <v>3.88</v>
      </c>
      <c r="K50" s="153">
        <v>3.71</v>
      </c>
    </row>
    <row r="51" spans="1:11" ht="30" customHeight="1">
      <c r="A51" s="252" t="s">
        <v>205</v>
      </c>
      <c r="B51" s="65"/>
      <c r="C51" s="65"/>
      <c r="D51" s="65"/>
      <c r="E51" s="57"/>
      <c r="F51" s="154"/>
      <c r="G51" s="154"/>
      <c r="H51" s="154"/>
      <c r="I51" s="154"/>
      <c r="J51" s="154"/>
      <c r="K51" s="154"/>
    </row>
    <row r="52" spans="1:11" ht="16.5" customHeight="1">
      <c r="A52" s="52"/>
      <c r="B52" s="52" t="s">
        <v>37</v>
      </c>
      <c r="C52" s="52"/>
      <c r="D52" s="52"/>
      <c r="E52" s="95" t="s">
        <v>453</v>
      </c>
      <c r="F52" s="153">
        <v>17.05</v>
      </c>
      <c r="G52" s="153">
        <v>6.29</v>
      </c>
      <c r="H52" s="153">
        <v>7.3</v>
      </c>
      <c r="I52" s="153">
        <v>6.06</v>
      </c>
      <c r="J52" s="153">
        <v>8.5</v>
      </c>
      <c r="K52" s="153">
        <v>8.22</v>
      </c>
    </row>
    <row r="53" spans="1:11" ht="16.5" customHeight="1">
      <c r="A53" s="52"/>
      <c r="B53" s="52" t="s">
        <v>549</v>
      </c>
      <c r="C53" s="52"/>
      <c r="D53" s="52"/>
      <c r="E53" s="57"/>
      <c r="F53" s="153">
        <v>18.08</v>
      </c>
      <c r="G53" s="153">
        <v>7.73</v>
      </c>
      <c r="H53" s="153">
        <v>8.47</v>
      </c>
      <c r="I53" s="153">
        <v>6.63</v>
      </c>
      <c r="J53" s="153">
        <v>9.01</v>
      </c>
      <c r="K53" s="153">
        <v>9.64</v>
      </c>
    </row>
    <row r="54" spans="1:11" ht="16.5" customHeight="1">
      <c r="A54" s="52"/>
      <c r="B54" s="52" t="s">
        <v>38</v>
      </c>
      <c r="C54" s="52"/>
      <c r="D54" s="52"/>
      <c r="E54" s="57"/>
      <c r="F54" s="153">
        <v>14.39</v>
      </c>
      <c r="G54" s="153">
        <v>5.81</v>
      </c>
      <c r="H54" s="153">
        <v>5.13</v>
      </c>
      <c r="I54" s="153">
        <v>3.91</v>
      </c>
      <c r="J54" s="153">
        <v>5.84</v>
      </c>
      <c r="K54" s="153">
        <v>5.89</v>
      </c>
    </row>
    <row r="55" spans="1:11" ht="16.5" customHeight="1">
      <c r="A55" s="57"/>
      <c r="B55" s="57" t="s">
        <v>39</v>
      </c>
      <c r="C55" s="57"/>
      <c r="D55" s="57"/>
      <c r="E55" s="57"/>
      <c r="F55" s="153">
        <v>18.39</v>
      </c>
      <c r="G55" s="153">
        <v>7.94</v>
      </c>
      <c r="H55" s="153">
        <v>8.26</v>
      </c>
      <c r="I55" s="153">
        <v>6.4</v>
      </c>
      <c r="J55" s="153">
        <v>8.93</v>
      </c>
      <c r="K55" s="153">
        <v>8.72</v>
      </c>
    </row>
    <row r="56" spans="1:11" ht="15">
      <c r="A56" s="57"/>
      <c r="B56" s="57"/>
      <c r="C56" s="57"/>
      <c r="D56" s="57"/>
      <c r="E56" s="57"/>
      <c r="F56" s="153"/>
      <c r="G56" s="153"/>
      <c r="H56" s="153"/>
      <c r="I56" s="153"/>
      <c r="J56" s="153"/>
      <c r="K56" s="153"/>
    </row>
    <row r="57" spans="1:11" ht="16.5" customHeight="1">
      <c r="A57" s="57"/>
      <c r="B57" s="57" t="s">
        <v>40</v>
      </c>
      <c r="C57" s="57"/>
      <c r="D57" s="57"/>
      <c r="E57" s="95" t="s">
        <v>453</v>
      </c>
      <c r="F57" s="153"/>
      <c r="G57" s="153"/>
      <c r="H57" s="153"/>
      <c r="I57" s="153"/>
      <c r="J57" s="153"/>
      <c r="K57" s="153"/>
    </row>
    <row r="58" spans="1:11" ht="16.5" customHeight="1">
      <c r="A58" s="57"/>
      <c r="B58" s="57"/>
      <c r="C58" s="57" t="s">
        <v>61</v>
      </c>
      <c r="D58" s="57"/>
      <c r="E58" s="57"/>
      <c r="F58" s="153">
        <v>6.5</v>
      </c>
      <c r="G58" s="153">
        <v>1.89</v>
      </c>
      <c r="H58" s="153">
        <v>1.36</v>
      </c>
      <c r="I58" s="153">
        <v>1.08</v>
      </c>
      <c r="J58" s="153">
        <v>2.36</v>
      </c>
      <c r="K58" s="153">
        <v>4.34</v>
      </c>
    </row>
    <row r="59" spans="1:11" ht="16.5" customHeight="1">
      <c r="A59" s="57"/>
      <c r="B59" s="57"/>
      <c r="C59" s="57" t="s">
        <v>62</v>
      </c>
      <c r="D59" s="57"/>
      <c r="E59" s="57"/>
      <c r="F59" s="153">
        <v>6.55</v>
      </c>
      <c r="G59" s="153">
        <v>1.89</v>
      </c>
      <c r="H59" s="153">
        <v>1.35</v>
      </c>
      <c r="I59" s="153">
        <v>1.07</v>
      </c>
      <c r="J59" s="153">
        <v>2.35</v>
      </c>
      <c r="K59" s="153">
        <v>4.33</v>
      </c>
    </row>
    <row r="60" spans="1:11" ht="16.5" customHeight="1">
      <c r="A60" s="57"/>
      <c r="B60" s="57"/>
      <c r="C60" s="57" t="s">
        <v>550</v>
      </c>
      <c r="D60" s="57"/>
      <c r="E60" s="57"/>
      <c r="F60" s="153">
        <v>5.82</v>
      </c>
      <c r="G60" s="153">
        <v>3.39</v>
      </c>
      <c r="H60" s="153">
        <v>1.19</v>
      </c>
      <c r="I60" s="153">
        <v>0.9</v>
      </c>
      <c r="J60" s="153">
        <v>2.19</v>
      </c>
      <c r="K60" s="153">
        <v>3.89</v>
      </c>
    </row>
    <row r="61" spans="1:11" ht="16.5" customHeight="1">
      <c r="A61" s="57"/>
      <c r="B61" s="57"/>
      <c r="C61" s="57" t="s">
        <v>63</v>
      </c>
      <c r="D61" s="57"/>
      <c r="E61" s="57"/>
      <c r="F61" s="153"/>
      <c r="G61" s="153"/>
      <c r="H61" s="153"/>
      <c r="I61" s="153"/>
      <c r="J61" s="153"/>
      <c r="K61" s="153"/>
    </row>
    <row r="62" spans="1:11" ht="16.5" customHeight="1">
      <c r="A62" s="57"/>
      <c r="B62" s="57"/>
      <c r="C62" s="57" t="s">
        <v>64</v>
      </c>
      <c r="D62" s="57"/>
      <c r="E62" s="57"/>
      <c r="F62" s="153">
        <v>6.44</v>
      </c>
      <c r="G62" s="153">
        <v>1.83</v>
      </c>
      <c r="H62" s="153">
        <v>1.3</v>
      </c>
      <c r="I62" s="153">
        <v>1</v>
      </c>
      <c r="J62" s="153">
        <v>2.27</v>
      </c>
      <c r="K62" s="153">
        <v>4.26</v>
      </c>
    </row>
    <row r="63" spans="1:11" ht="15">
      <c r="A63" s="57"/>
      <c r="B63" s="52"/>
      <c r="C63" s="52"/>
      <c r="D63" s="52"/>
      <c r="E63" s="53"/>
      <c r="F63" s="153"/>
      <c r="G63" s="153"/>
      <c r="H63" s="153"/>
      <c r="I63" s="153"/>
      <c r="J63" s="153"/>
      <c r="K63" s="153"/>
    </row>
    <row r="64" spans="1:11" ht="16.5" customHeight="1">
      <c r="A64" s="52"/>
      <c r="B64" s="52" t="s">
        <v>41</v>
      </c>
      <c r="C64" s="57"/>
      <c r="D64" s="52"/>
      <c r="E64" s="53" t="s">
        <v>462</v>
      </c>
      <c r="F64" s="153"/>
      <c r="G64" s="153"/>
      <c r="H64" s="153"/>
      <c r="I64" s="153"/>
      <c r="J64" s="153"/>
      <c r="K64" s="153"/>
    </row>
    <row r="65" spans="1:11" ht="16.5" customHeight="1">
      <c r="A65" s="57"/>
      <c r="B65" s="52"/>
      <c r="C65" s="52" t="s">
        <v>65</v>
      </c>
      <c r="D65" s="52"/>
      <c r="E65" s="57"/>
      <c r="F65" s="152">
        <v>10868.76</v>
      </c>
      <c r="G65" s="152">
        <v>10131.31</v>
      </c>
      <c r="H65" s="152">
        <v>8332.85</v>
      </c>
      <c r="I65" s="152">
        <v>10425.04</v>
      </c>
      <c r="J65" s="152">
        <v>10800.3</v>
      </c>
      <c r="K65" s="152">
        <v>10784.82</v>
      </c>
    </row>
    <row r="66" spans="1:11" ht="16.5" customHeight="1">
      <c r="A66" s="57"/>
      <c r="B66" s="52"/>
      <c r="C66" s="52" t="s">
        <v>66</v>
      </c>
      <c r="D66" s="52"/>
      <c r="E66" s="57"/>
      <c r="F66" s="152">
        <v>6223.2</v>
      </c>
      <c r="G66" s="152">
        <v>5213.2</v>
      </c>
      <c r="H66" s="152">
        <v>3900.6</v>
      </c>
      <c r="I66" s="152">
        <v>4470.4</v>
      </c>
      <c r="J66" s="152">
        <v>4820.1</v>
      </c>
      <c r="K66" s="152">
        <v>5638.3</v>
      </c>
    </row>
    <row r="67" spans="1:11" ht="16.5" customHeight="1">
      <c r="A67" s="57"/>
      <c r="B67" s="52"/>
      <c r="C67" s="52" t="s">
        <v>67</v>
      </c>
      <c r="D67" s="52"/>
      <c r="E67" s="57"/>
      <c r="F67" s="152">
        <v>6371.6</v>
      </c>
      <c r="G67" s="152">
        <v>5117.13</v>
      </c>
      <c r="H67" s="152">
        <v>2892.63</v>
      </c>
      <c r="I67" s="152">
        <v>3965.16</v>
      </c>
      <c r="J67" s="152">
        <v>4256.08</v>
      </c>
      <c r="K67" s="152">
        <v>5458.58</v>
      </c>
    </row>
    <row r="68" spans="1:11" ht="16.5" customHeight="1">
      <c r="A68" s="57"/>
      <c r="B68" s="52"/>
      <c r="C68" s="52" t="s">
        <v>68</v>
      </c>
      <c r="D68" s="52"/>
      <c r="E68" s="57"/>
      <c r="F68" s="152">
        <v>9075.6</v>
      </c>
      <c r="G68" s="152">
        <v>8434.9</v>
      </c>
      <c r="H68" s="152">
        <v>6036.9</v>
      </c>
      <c r="I68" s="152">
        <v>7737.2</v>
      </c>
      <c r="J68" s="152">
        <v>9080.8</v>
      </c>
      <c r="K68" s="152">
        <v>10778.1</v>
      </c>
    </row>
    <row r="69" spans="1:11" ht="16.5" customHeight="1">
      <c r="A69" s="57"/>
      <c r="B69" s="52"/>
      <c r="C69" s="52" t="s">
        <v>69</v>
      </c>
      <c r="D69" s="52"/>
      <c r="E69" s="57"/>
      <c r="F69" s="152">
        <v>13946.96</v>
      </c>
      <c r="G69" s="152">
        <v>10457.61</v>
      </c>
      <c r="H69" s="152">
        <v>8512.37</v>
      </c>
      <c r="I69" s="152">
        <v>10676.64</v>
      </c>
      <c r="J69" s="152">
        <v>11488.76</v>
      </c>
      <c r="K69" s="152">
        <v>16344.2</v>
      </c>
    </row>
    <row r="70" spans="1:11" ht="15">
      <c r="A70" s="57"/>
      <c r="B70" s="52"/>
      <c r="C70" s="52"/>
      <c r="D70" s="52"/>
      <c r="E70" s="57"/>
      <c r="F70" s="152"/>
      <c r="G70" s="152"/>
      <c r="H70" s="152"/>
      <c r="I70" s="152"/>
      <c r="J70" s="152"/>
      <c r="K70" s="152"/>
    </row>
    <row r="71" spans="1:11" ht="16.5" customHeight="1">
      <c r="A71" s="52"/>
      <c r="B71" s="52" t="s">
        <v>42</v>
      </c>
      <c r="C71" s="57"/>
      <c r="D71" s="52"/>
      <c r="E71" s="57"/>
      <c r="F71" s="152"/>
      <c r="G71" s="152"/>
      <c r="H71" s="152"/>
      <c r="I71" s="152"/>
      <c r="J71" s="152"/>
      <c r="K71" s="152"/>
    </row>
    <row r="72" spans="1:11" ht="16.5" customHeight="1">
      <c r="A72" s="57"/>
      <c r="B72" s="52"/>
      <c r="C72" s="52" t="s">
        <v>70</v>
      </c>
      <c r="D72" s="52"/>
      <c r="E72" s="53" t="s">
        <v>462</v>
      </c>
      <c r="F72" s="152">
        <v>5652.19</v>
      </c>
      <c r="G72" s="152">
        <v>6372.28</v>
      </c>
      <c r="H72" s="152">
        <v>6127.09</v>
      </c>
      <c r="I72" s="152">
        <v>8795.28</v>
      </c>
      <c r="J72" s="152">
        <v>12917.88</v>
      </c>
      <c r="K72" s="152">
        <v>17802.71</v>
      </c>
    </row>
    <row r="73" spans="1:11" ht="16.5" customHeight="1">
      <c r="A73" s="57"/>
      <c r="B73" s="52"/>
      <c r="C73" s="52" t="s">
        <v>71</v>
      </c>
      <c r="D73" s="52"/>
      <c r="E73" s="95" t="s">
        <v>463</v>
      </c>
      <c r="F73" s="152">
        <v>166</v>
      </c>
      <c r="G73" s="152">
        <v>168</v>
      </c>
      <c r="H73" s="152">
        <v>162</v>
      </c>
      <c r="I73" s="152">
        <v>157</v>
      </c>
      <c r="J73" s="152">
        <v>152</v>
      </c>
      <c r="K73" s="152">
        <v>137</v>
      </c>
    </row>
    <row r="74" spans="1:11" ht="16.5" customHeight="1">
      <c r="A74" s="57"/>
      <c r="B74" s="52"/>
      <c r="C74" s="52" t="s">
        <v>72</v>
      </c>
      <c r="D74" s="52"/>
      <c r="E74" s="95" t="s">
        <v>464</v>
      </c>
      <c r="F74" s="339">
        <v>40688600</v>
      </c>
      <c r="G74" s="339">
        <v>29439900</v>
      </c>
      <c r="H74" s="339">
        <v>20504900</v>
      </c>
      <c r="I74" s="339">
        <v>23995800</v>
      </c>
      <c r="J74" s="339">
        <v>17338900</v>
      </c>
      <c r="K74" s="339">
        <v>50875800</v>
      </c>
    </row>
    <row r="75" spans="1:11" ht="15">
      <c r="A75" s="57"/>
      <c r="B75" s="52"/>
      <c r="C75" s="52"/>
      <c r="D75" s="52"/>
      <c r="E75" s="95"/>
      <c r="F75" s="152"/>
      <c r="G75" s="152"/>
      <c r="H75" s="152"/>
      <c r="I75" s="152"/>
      <c r="J75" s="152"/>
      <c r="K75" s="152"/>
    </row>
    <row r="76" spans="1:11" ht="16.5" customHeight="1">
      <c r="A76" s="52"/>
      <c r="B76" s="52" t="s">
        <v>43</v>
      </c>
      <c r="C76" s="57"/>
      <c r="D76" s="52"/>
      <c r="E76" s="53" t="s">
        <v>431</v>
      </c>
      <c r="F76" s="152"/>
      <c r="G76" s="152"/>
      <c r="H76" s="152"/>
      <c r="I76" s="152"/>
      <c r="J76" s="152"/>
      <c r="K76" s="152"/>
    </row>
    <row r="77" spans="1:11" ht="16.5" customHeight="1">
      <c r="A77" s="57"/>
      <c r="B77" s="52"/>
      <c r="C77" s="52" t="s">
        <v>163</v>
      </c>
      <c r="D77" s="52"/>
      <c r="E77" s="57"/>
      <c r="F77" s="152">
        <v>565000</v>
      </c>
      <c r="G77" s="152">
        <v>680700</v>
      </c>
      <c r="H77" s="152">
        <v>766500</v>
      </c>
      <c r="I77" s="152">
        <v>857700</v>
      </c>
      <c r="J77" s="152">
        <v>946600</v>
      </c>
      <c r="K77" s="340">
        <v>1083300</v>
      </c>
    </row>
    <row r="78" spans="1:11" ht="16.5" customHeight="1">
      <c r="A78" s="57"/>
      <c r="B78" s="52"/>
      <c r="C78" s="52" t="s">
        <v>164</v>
      </c>
      <c r="D78" s="52"/>
      <c r="E78" s="57"/>
      <c r="F78" s="340">
        <v>2331100</v>
      </c>
      <c r="G78" s="340">
        <v>2731800</v>
      </c>
      <c r="H78" s="340">
        <v>3027900</v>
      </c>
      <c r="I78" s="340">
        <v>3420500</v>
      </c>
      <c r="J78" s="340">
        <v>3777200</v>
      </c>
      <c r="K78" s="340">
        <v>4338600</v>
      </c>
    </row>
    <row r="79" spans="1:11" ht="16.5" customHeight="1">
      <c r="A79" s="57"/>
      <c r="B79" s="52"/>
      <c r="C79" s="52" t="s">
        <v>165</v>
      </c>
      <c r="D79" s="52"/>
      <c r="E79" s="57"/>
      <c r="F79" s="340">
        <v>2359400</v>
      </c>
      <c r="G79" s="340">
        <v>2760200</v>
      </c>
      <c r="H79" s="340">
        <v>3053100</v>
      </c>
      <c r="I79" s="340">
        <v>3454400</v>
      </c>
      <c r="J79" s="340">
        <v>3866400</v>
      </c>
      <c r="K79" s="340">
        <v>4459900</v>
      </c>
    </row>
    <row r="80" spans="1:11" ht="16.5" customHeight="1">
      <c r="A80" s="57"/>
      <c r="B80" s="52"/>
      <c r="C80" s="52" t="s">
        <v>166</v>
      </c>
      <c r="D80" s="52"/>
      <c r="E80" s="57"/>
      <c r="F80" s="340">
        <v>2415800</v>
      </c>
      <c r="G80" s="340">
        <v>2809000</v>
      </c>
      <c r="H80" s="340">
        <v>3096900</v>
      </c>
      <c r="I80" s="340">
        <v>3487000</v>
      </c>
      <c r="J80" s="340">
        <v>3905400</v>
      </c>
      <c r="K80" s="340">
        <v>4501500</v>
      </c>
    </row>
    <row r="81" spans="1:11" ht="15">
      <c r="A81" s="57"/>
      <c r="B81" s="52"/>
      <c r="C81" s="52"/>
      <c r="D81" s="52"/>
      <c r="E81" s="57"/>
      <c r="F81" s="153"/>
      <c r="G81" s="153"/>
      <c r="H81" s="153"/>
      <c r="I81" s="153"/>
      <c r="J81" s="153"/>
      <c r="K81" s="153"/>
    </row>
    <row r="82" spans="1:11" ht="32.25" customHeight="1">
      <c r="A82" s="52"/>
      <c r="B82" s="406" t="s">
        <v>664</v>
      </c>
      <c r="C82" s="406"/>
      <c r="D82" s="406"/>
      <c r="E82" s="95" t="s">
        <v>459</v>
      </c>
      <c r="F82" s="153"/>
      <c r="G82" s="153"/>
      <c r="H82" s="153"/>
      <c r="I82" s="153"/>
      <c r="J82" s="153"/>
      <c r="K82" s="153"/>
    </row>
    <row r="83" spans="1:11" ht="16.5" customHeight="1">
      <c r="A83" s="57"/>
      <c r="B83" s="52"/>
      <c r="C83" s="52" t="s">
        <v>73</v>
      </c>
      <c r="D83" s="52"/>
      <c r="E83" s="57"/>
      <c r="F83" s="80">
        <v>1448</v>
      </c>
      <c r="G83" s="80">
        <v>1425</v>
      </c>
      <c r="H83" s="80">
        <v>1442.375</v>
      </c>
      <c r="I83" s="152">
        <v>1489</v>
      </c>
      <c r="J83" s="152">
        <v>1666.9285714285713</v>
      </c>
      <c r="K83" s="152">
        <v>1725</v>
      </c>
    </row>
    <row r="84" spans="1:11" ht="16.5" customHeight="1">
      <c r="A84" s="57"/>
      <c r="B84" s="52"/>
      <c r="C84" s="52" t="s">
        <v>74</v>
      </c>
      <c r="D84" s="52"/>
      <c r="E84" s="57"/>
      <c r="F84" s="80">
        <v>1511.25</v>
      </c>
      <c r="G84" s="80">
        <v>1200</v>
      </c>
      <c r="H84" s="80">
        <v>1150</v>
      </c>
      <c r="I84" s="152">
        <v>1400</v>
      </c>
      <c r="J84" s="152">
        <v>1816.6666666666667</v>
      </c>
      <c r="K84" s="152">
        <v>1646.6</v>
      </c>
    </row>
    <row r="85" spans="1:11" ht="16.5" customHeight="1">
      <c r="A85" s="57"/>
      <c r="B85" s="52"/>
      <c r="C85" s="52" t="s">
        <v>75</v>
      </c>
      <c r="D85" s="52"/>
      <c r="E85" s="57"/>
      <c r="F85" s="80">
        <v>3984.375</v>
      </c>
      <c r="G85" s="80">
        <v>5820</v>
      </c>
      <c r="H85" s="80">
        <v>3866.67</v>
      </c>
      <c r="I85" s="274">
        <v>3012.5</v>
      </c>
      <c r="J85" s="274">
        <v>3808.3333333333335</v>
      </c>
      <c r="K85" s="274">
        <v>5943.64</v>
      </c>
    </row>
    <row r="86" spans="1:11" ht="16.5" customHeight="1">
      <c r="A86" s="57"/>
      <c r="B86" s="52"/>
      <c r="C86" s="52" t="s">
        <v>76</v>
      </c>
      <c r="D86" s="52"/>
      <c r="E86" s="57"/>
      <c r="F86" s="80">
        <v>1058.8333333333333</v>
      </c>
      <c r="G86" s="80">
        <v>1040.63</v>
      </c>
      <c r="H86" s="80">
        <v>1307.63</v>
      </c>
      <c r="I86" s="274">
        <v>1301.25</v>
      </c>
      <c r="J86" s="274">
        <v>1222.75</v>
      </c>
      <c r="K86" s="274">
        <v>1272.5</v>
      </c>
    </row>
    <row r="87" spans="1:11" ht="16.5" customHeight="1">
      <c r="A87" s="57"/>
      <c r="B87" s="52"/>
      <c r="C87" s="52" t="s">
        <v>77</v>
      </c>
      <c r="D87" s="52"/>
      <c r="E87" s="57"/>
      <c r="F87" s="80">
        <v>1250</v>
      </c>
      <c r="G87" s="80">
        <v>1200</v>
      </c>
      <c r="H87" s="80">
        <v>1800</v>
      </c>
      <c r="I87" s="274">
        <v>1710</v>
      </c>
      <c r="J87" s="274">
        <v>1820</v>
      </c>
      <c r="K87" s="274">
        <v>1800</v>
      </c>
    </row>
    <row r="88" spans="1:11" ht="16.5" customHeight="1">
      <c r="A88" s="57"/>
      <c r="B88" s="52"/>
      <c r="C88" s="52" t="s">
        <v>78</v>
      </c>
      <c r="D88" s="52"/>
      <c r="E88" s="57"/>
      <c r="F88" s="80">
        <v>1750</v>
      </c>
      <c r="G88" s="80">
        <v>1622.5</v>
      </c>
      <c r="H88" s="80">
        <v>2250</v>
      </c>
      <c r="I88" s="274">
        <v>2975</v>
      </c>
      <c r="J88" s="274">
        <v>2390</v>
      </c>
      <c r="K88" s="274">
        <v>2407.5</v>
      </c>
    </row>
    <row r="89" spans="1:11" ht="24.75" customHeight="1">
      <c r="A89" s="60"/>
      <c r="B89" s="49"/>
      <c r="C89" s="60"/>
      <c r="D89" s="49"/>
      <c r="E89" s="60"/>
      <c r="F89" s="81"/>
      <c r="G89" s="81"/>
      <c r="H89" s="81"/>
      <c r="I89" s="81"/>
      <c r="J89" s="81"/>
      <c r="K89" s="150" t="s">
        <v>229</v>
      </c>
    </row>
  </sheetData>
  <mergeCells count="10">
    <mergeCell ref="B82:D82"/>
    <mergeCell ref="K11:K12"/>
    <mergeCell ref="G11:G12"/>
    <mergeCell ref="H11:H12"/>
    <mergeCell ref="I11:I12"/>
    <mergeCell ref="J11:J12"/>
    <mergeCell ref="D2:E2"/>
    <mergeCell ref="A11:D12"/>
    <mergeCell ref="E11:E12"/>
    <mergeCell ref="F11:F12"/>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&amp;C9</oddFooter>
  </headerFooter>
  <drawing r:id="rId1"/>
</worksheet>
</file>

<file path=xl/worksheets/sheet11.xml><?xml version="1.0" encoding="utf-8"?>
<worksheet xmlns="http://schemas.openxmlformats.org/spreadsheetml/2006/main" xmlns:r="http://schemas.openxmlformats.org/officeDocument/2006/relationships">
  <sheetPr codeName="Hoja11" transitionEvaluation="1">
    <tabColor indexed="42"/>
  </sheetPr>
  <dimension ref="A1:Q73"/>
  <sheetViews>
    <sheetView showGridLines="0" view="pageBreakPreview" zoomScale="60" zoomScaleNormal="60" workbookViewId="0" topLeftCell="A1">
      <selection activeCell="E47" sqref="E47"/>
    </sheetView>
  </sheetViews>
  <sheetFormatPr defaultColWidth="9.77734375" defaultRowHeight="15.75"/>
  <cols>
    <col min="1" max="1" width="1.88671875" style="13" customWidth="1"/>
    <col min="2" max="2" width="1.4375" style="13" customWidth="1"/>
    <col min="3" max="3" width="1.5625" style="13" customWidth="1"/>
    <col min="4" max="4" width="38.77734375" style="13" customWidth="1"/>
    <col min="5" max="5" width="19.77734375" style="13" customWidth="1"/>
    <col min="6" max="8" width="14.77734375" style="13" customWidth="1"/>
    <col min="9" max="11" width="14.3359375" style="13" customWidth="1"/>
    <col min="12" max="16384" width="9.77734375" style="13" customWidth="1"/>
  </cols>
  <sheetData>
    <row r="1" spans="2:4" s="28" customFormat="1" ht="15" customHeight="1">
      <c r="B1" s="86"/>
      <c r="C1" s="87"/>
      <c r="D1" s="87"/>
    </row>
    <row r="2" spans="4:5" s="28" customFormat="1" ht="24.75" customHeight="1">
      <c r="D2" s="382"/>
      <c r="E2" s="382"/>
    </row>
    <row r="3" spans="4:5" s="28" customFormat="1" ht="24.75" customHeight="1">
      <c r="D3" s="89"/>
      <c r="E3" s="90"/>
    </row>
    <row r="4" spans="4:5" s="28" customFormat="1" ht="24.75" customHeight="1">
      <c r="D4" s="89"/>
      <c r="E4" s="90"/>
    </row>
    <row r="5" spans="4:5" s="28" customFormat="1" ht="24.75" customHeight="1">
      <c r="D5" s="89"/>
      <c r="E5" s="90"/>
    </row>
    <row r="6" s="28" customFormat="1" ht="49.5" customHeight="1"/>
    <row r="7" ht="24.75" customHeight="1"/>
    <row r="8" spans="1:11" ht="21" customHeight="1">
      <c r="A8" s="229" t="s">
        <v>195</v>
      </c>
      <c r="B8" s="230"/>
      <c r="C8" s="230"/>
      <c r="D8" s="230"/>
      <c r="E8" s="123"/>
      <c r="F8" s="123"/>
      <c r="G8" s="123"/>
      <c r="H8" s="123"/>
      <c r="I8" s="230"/>
      <c r="J8" s="230"/>
      <c r="K8" s="227" t="s">
        <v>120</v>
      </c>
    </row>
    <row r="9" spans="1:11" ht="21" customHeight="1">
      <c r="A9" s="225" t="s">
        <v>561</v>
      </c>
      <c r="B9" s="234"/>
      <c r="C9" s="234"/>
      <c r="D9" s="234"/>
      <c r="E9" s="155"/>
      <c r="F9" s="155"/>
      <c r="G9" s="155"/>
      <c r="H9" s="155"/>
      <c r="I9" s="155"/>
      <c r="J9" s="155"/>
      <c r="K9" s="155"/>
    </row>
    <row r="10" spans="1:17" ht="7.5" customHeight="1">
      <c r="A10" s="156"/>
      <c r="B10" s="155"/>
      <c r="C10" s="155"/>
      <c r="D10" s="155"/>
      <c r="E10" s="155"/>
      <c r="F10" s="155"/>
      <c r="G10" s="155"/>
      <c r="H10" s="155"/>
      <c r="I10" s="155"/>
      <c r="J10" s="155"/>
      <c r="K10" s="155"/>
      <c r="L10" s="11"/>
      <c r="M10" s="11"/>
      <c r="N10" s="11"/>
      <c r="O10" s="11"/>
      <c r="P10" s="11"/>
      <c r="Q10" s="11"/>
    </row>
    <row r="11" spans="1:17" ht="24.75" customHeight="1">
      <c r="A11" s="418" t="s">
        <v>159</v>
      </c>
      <c r="B11" s="428"/>
      <c r="C11" s="428"/>
      <c r="D11" s="428"/>
      <c r="E11" s="414" t="s">
        <v>227</v>
      </c>
      <c r="F11" s="431">
        <v>2000</v>
      </c>
      <c r="G11" s="431">
        <v>2001</v>
      </c>
      <c r="H11" s="431">
        <v>2002</v>
      </c>
      <c r="I11" s="431">
        <v>2003</v>
      </c>
      <c r="J11" s="414">
        <v>2004</v>
      </c>
      <c r="K11" s="437" t="s">
        <v>560</v>
      </c>
      <c r="L11" s="11"/>
      <c r="M11" s="11"/>
      <c r="N11" s="11"/>
      <c r="O11" s="11"/>
      <c r="P11" s="11"/>
      <c r="Q11" s="11"/>
    </row>
    <row r="12" spans="1:17" ht="24.75" customHeight="1">
      <c r="A12" s="429"/>
      <c r="B12" s="430"/>
      <c r="C12" s="430"/>
      <c r="D12" s="430"/>
      <c r="E12" s="381"/>
      <c r="F12" s="389"/>
      <c r="G12" s="389"/>
      <c r="H12" s="389"/>
      <c r="I12" s="389"/>
      <c r="J12" s="415"/>
      <c r="K12" s="388"/>
      <c r="L12" s="11"/>
      <c r="M12" s="11"/>
      <c r="N12" s="11"/>
      <c r="O12" s="11"/>
      <c r="P12" s="11"/>
      <c r="Q12" s="11"/>
    </row>
    <row r="13" spans="1:17" ht="7.5" customHeight="1">
      <c r="A13" s="11"/>
      <c r="B13" s="11"/>
      <c r="C13" s="11"/>
      <c r="D13" s="11"/>
      <c r="E13" s="11"/>
      <c r="F13" s="45"/>
      <c r="G13" s="45"/>
      <c r="H13" s="45"/>
      <c r="I13" s="11"/>
      <c r="J13" s="11"/>
      <c r="K13" s="11"/>
      <c r="L13" s="11"/>
      <c r="M13" s="11"/>
      <c r="N13" s="11"/>
      <c r="O13" s="11"/>
      <c r="P13" s="11"/>
      <c r="Q13" s="11"/>
    </row>
    <row r="14" spans="1:17" ht="16.5" customHeight="1">
      <c r="A14" s="52"/>
      <c r="B14" s="52" t="s">
        <v>79</v>
      </c>
      <c r="C14" s="52"/>
      <c r="D14" s="57"/>
      <c r="E14" s="95"/>
      <c r="F14" s="80"/>
      <c r="G14" s="80"/>
      <c r="H14" s="80"/>
      <c r="I14" s="57"/>
      <c r="J14" s="57"/>
      <c r="K14" s="57"/>
      <c r="L14" s="121"/>
      <c r="M14" s="11"/>
      <c r="N14" s="11"/>
      <c r="O14" s="11"/>
      <c r="P14" s="11"/>
      <c r="Q14" s="11"/>
    </row>
    <row r="15" spans="1:17" ht="16.5" customHeight="1">
      <c r="A15" s="52"/>
      <c r="B15" s="57"/>
      <c r="C15" s="52" t="s">
        <v>80</v>
      </c>
      <c r="D15" s="57"/>
      <c r="E15" s="95" t="s">
        <v>465</v>
      </c>
      <c r="F15" s="251">
        <v>7.31</v>
      </c>
      <c r="G15" s="251">
        <v>7.45</v>
      </c>
      <c r="H15" s="251">
        <v>8.14</v>
      </c>
      <c r="I15" s="251">
        <v>8.53</v>
      </c>
      <c r="J15" s="251">
        <v>7.21</v>
      </c>
      <c r="K15" s="251">
        <v>9.925</v>
      </c>
      <c r="L15" s="121"/>
      <c r="M15" s="11"/>
      <c r="N15" s="11"/>
      <c r="O15" s="11"/>
      <c r="P15" s="11"/>
      <c r="Q15" s="11"/>
    </row>
    <row r="16" spans="1:17" ht="16.5" customHeight="1">
      <c r="A16" s="52"/>
      <c r="B16" s="57"/>
      <c r="C16" s="52" t="s">
        <v>551</v>
      </c>
      <c r="D16" s="57"/>
      <c r="E16" s="95" t="s">
        <v>465</v>
      </c>
      <c r="F16" s="251">
        <v>9.1</v>
      </c>
      <c r="G16" s="251">
        <v>8.3</v>
      </c>
      <c r="H16" s="251">
        <v>7.2</v>
      </c>
      <c r="I16" s="251">
        <v>11.25</v>
      </c>
      <c r="J16" s="251">
        <v>9.5</v>
      </c>
      <c r="K16" s="251">
        <v>8.79</v>
      </c>
      <c r="L16" s="121"/>
      <c r="M16" s="11"/>
      <c r="N16" s="11"/>
      <c r="O16" s="11"/>
      <c r="P16" s="11"/>
      <c r="Q16" s="11"/>
    </row>
    <row r="17" spans="1:17" ht="16.5" customHeight="1">
      <c r="A17" s="52"/>
      <c r="B17" s="57"/>
      <c r="C17" s="52" t="s">
        <v>552</v>
      </c>
      <c r="D17" s="57"/>
      <c r="E17" s="95" t="s">
        <v>465</v>
      </c>
      <c r="F17" s="251">
        <v>9.4</v>
      </c>
      <c r="G17" s="251">
        <v>8.55</v>
      </c>
      <c r="H17" s="251">
        <v>7.6</v>
      </c>
      <c r="I17" s="251">
        <v>11.75</v>
      </c>
      <c r="J17" s="251">
        <v>10</v>
      </c>
      <c r="K17" s="251">
        <v>9.28</v>
      </c>
      <c r="L17" s="121"/>
      <c r="M17" s="11"/>
      <c r="N17" s="11"/>
      <c r="O17" s="11"/>
      <c r="P17" s="11"/>
      <c r="Q17" s="11"/>
    </row>
    <row r="18" spans="1:17" ht="16.5" customHeight="1">
      <c r="A18" s="52"/>
      <c r="B18" s="57"/>
      <c r="C18" s="52" t="s">
        <v>81</v>
      </c>
      <c r="D18" s="57"/>
      <c r="E18" s="53" t="s">
        <v>466</v>
      </c>
      <c r="F18" s="251">
        <v>0.62</v>
      </c>
      <c r="G18" s="251">
        <v>0.7</v>
      </c>
      <c r="H18" s="251">
        <v>0.75</v>
      </c>
      <c r="I18" s="251">
        <v>0.8</v>
      </c>
      <c r="J18" s="251">
        <v>0.8</v>
      </c>
      <c r="K18" s="251">
        <v>0.9</v>
      </c>
      <c r="L18" s="121"/>
      <c r="M18" s="11"/>
      <c r="N18" s="11"/>
      <c r="O18" s="11"/>
      <c r="P18" s="11"/>
      <c r="Q18" s="11"/>
    </row>
    <row r="19" spans="1:17" ht="16.5" customHeight="1">
      <c r="A19" s="52"/>
      <c r="B19" s="52" t="s">
        <v>82</v>
      </c>
      <c r="C19" s="52"/>
      <c r="D19" s="57"/>
      <c r="E19" s="95" t="s">
        <v>467</v>
      </c>
      <c r="F19" s="304"/>
      <c r="G19" s="304"/>
      <c r="H19" s="304"/>
      <c r="I19" s="304"/>
      <c r="J19" s="304"/>
      <c r="K19" s="304"/>
      <c r="L19" s="121"/>
      <c r="M19" s="11"/>
      <c r="N19" s="11"/>
      <c r="O19" s="11"/>
      <c r="P19" s="11"/>
      <c r="Q19" s="11"/>
    </row>
    <row r="20" spans="1:17" ht="16.5" customHeight="1">
      <c r="A20" s="57"/>
      <c r="B20" s="57"/>
      <c r="C20" s="57" t="s">
        <v>84</v>
      </c>
      <c r="D20" s="57"/>
      <c r="E20" s="95" t="s">
        <v>158</v>
      </c>
      <c r="F20" s="251">
        <v>5.27</v>
      </c>
      <c r="G20" s="251">
        <v>5.61</v>
      </c>
      <c r="H20" s="251">
        <v>5.86</v>
      </c>
      <c r="I20" s="251">
        <v>6.04</v>
      </c>
      <c r="J20" s="251">
        <v>6.22</v>
      </c>
      <c r="K20" s="251">
        <v>6.47</v>
      </c>
      <c r="L20" s="121"/>
      <c r="M20" s="11"/>
      <c r="N20" s="11"/>
      <c r="O20" s="11"/>
      <c r="P20" s="11"/>
      <c r="Q20" s="11"/>
    </row>
    <row r="21" spans="1:17" ht="16.5" customHeight="1">
      <c r="A21" s="57"/>
      <c r="B21" s="57"/>
      <c r="C21" s="57" t="s">
        <v>85</v>
      </c>
      <c r="D21" s="57"/>
      <c r="E21" s="95" t="s">
        <v>158</v>
      </c>
      <c r="F21" s="251">
        <v>5.92</v>
      </c>
      <c r="G21" s="251">
        <v>6.3</v>
      </c>
      <c r="H21" s="251">
        <v>6.58</v>
      </c>
      <c r="I21" s="251">
        <v>6.78</v>
      </c>
      <c r="J21" s="251">
        <v>7.35</v>
      </c>
      <c r="K21" s="251">
        <v>7.65</v>
      </c>
      <c r="L21" s="121"/>
      <c r="M21" s="11"/>
      <c r="N21" s="11"/>
      <c r="O21" s="11"/>
      <c r="P21" s="11"/>
      <c r="Q21" s="11"/>
    </row>
    <row r="22" spans="1:17" s="71" customFormat="1" ht="20.25" customHeight="1">
      <c r="A22" s="341"/>
      <c r="B22" s="341" t="s">
        <v>83</v>
      </c>
      <c r="C22" s="341"/>
      <c r="D22" s="308"/>
      <c r="E22" s="325" t="s">
        <v>158</v>
      </c>
      <c r="F22" s="342">
        <v>4.37</v>
      </c>
      <c r="G22" s="342">
        <v>4.65</v>
      </c>
      <c r="H22" s="342">
        <v>4.86</v>
      </c>
      <c r="I22" s="342">
        <v>5.01</v>
      </c>
      <c r="J22" s="342">
        <v>5.16</v>
      </c>
      <c r="K22" s="342">
        <v>5.31</v>
      </c>
      <c r="L22" s="248"/>
      <c r="M22" s="74"/>
      <c r="N22" s="74"/>
      <c r="O22" s="74"/>
      <c r="P22" s="74"/>
      <c r="Q22" s="74"/>
    </row>
    <row r="23" spans="1:17" ht="4.5" customHeight="1">
      <c r="A23" s="193"/>
      <c r="B23" s="194"/>
      <c r="C23" s="195"/>
      <c r="D23" s="195"/>
      <c r="E23" s="194"/>
      <c r="F23" s="196"/>
      <c r="G23" s="197"/>
      <c r="H23" s="197"/>
      <c r="I23" s="194"/>
      <c r="J23" s="194"/>
      <c r="K23" s="194"/>
      <c r="L23" s="11"/>
      <c r="M23" s="11"/>
      <c r="N23" s="11"/>
      <c r="O23" s="11"/>
      <c r="P23" s="11"/>
      <c r="Q23" s="11"/>
    </row>
    <row r="24" spans="1:15" ht="19.5" customHeight="1">
      <c r="A24" s="157" t="s">
        <v>167</v>
      </c>
      <c r="B24" s="52" t="s">
        <v>151</v>
      </c>
      <c r="C24" s="121"/>
      <c r="D24" s="11"/>
      <c r="E24" s="11"/>
      <c r="F24" s="11"/>
      <c r="G24" s="11"/>
      <c r="H24" s="11"/>
      <c r="I24" s="11"/>
      <c r="J24" s="11"/>
      <c r="K24" s="11"/>
      <c r="L24" s="11"/>
      <c r="M24" s="11"/>
      <c r="N24" s="11"/>
      <c r="O24" s="11"/>
    </row>
    <row r="25" spans="1:15" ht="17.25" customHeight="1">
      <c r="A25" s="157" t="s">
        <v>634</v>
      </c>
      <c r="B25" s="390" t="s">
        <v>394</v>
      </c>
      <c r="C25" s="440"/>
      <c r="D25" s="440"/>
      <c r="E25" s="440"/>
      <c r="F25" s="440"/>
      <c r="G25" s="440"/>
      <c r="H25" s="440"/>
      <c r="I25" s="440"/>
      <c r="J25" s="440"/>
      <c r="K25" s="440"/>
      <c r="L25" s="11"/>
      <c r="M25" s="11"/>
      <c r="N25" s="11"/>
      <c r="O25" s="11"/>
    </row>
    <row r="26" spans="1:15" ht="15" customHeight="1">
      <c r="A26" s="157" t="s">
        <v>133</v>
      </c>
      <c r="B26" s="52" t="s">
        <v>617</v>
      </c>
      <c r="C26" s="121"/>
      <c r="D26" s="11"/>
      <c r="E26" s="11"/>
      <c r="F26" s="11"/>
      <c r="G26" s="11"/>
      <c r="H26" s="11"/>
      <c r="I26" s="11"/>
      <c r="J26" s="11"/>
      <c r="K26" s="11"/>
      <c r="L26" s="11"/>
      <c r="M26" s="11"/>
      <c r="N26" s="11"/>
      <c r="O26" s="11"/>
    </row>
    <row r="27" spans="1:15" ht="15" customHeight="1">
      <c r="A27" s="158" t="s">
        <v>134</v>
      </c>
      <c r="B27" s="121" t="s">
        <v>210</v>
      </c>
      <c r="C27" s="121"/>
      <c r="D27" s="11"/>
      <c r="E27" s="11"/>
      <c r="F27" s="11"/>
      <c r="G27" s="11"/>
      <c r="H27" s="11"/>
      <c r="I27" s="11"/>
      <c r="J27" s="11"/>
      <c r="K27" s="11"/>
      <c r="L27" s="11"/>
      <c r="M27" s="11"/>
      <c r="N27" s="11"/>
      <c r="O27" s="11"/>
    </row>
    <row r="28" spans="1:15" ht="15" customHeight="1">
      <c r="A28" s="158" t="s">
        <v>135</v>
      </c>
      <c r="B28" s="121" t="s">
        <v>192</v>
      </c>
      <c r="C28" s="121"/>
      <c r="D28" s="11"/>
      <c r="E28" s="11"/>
      <c r="F28" s="11"/>
      <c r="G28" s="11"/>
      <c r="H28" s="11"/>
      <c r="I28" s="11"/>
      <c r="J28" s="11"/>
      <c r="K28" s="11"/>
      <c r="L28" s="11"/>
      <c r="M28" s="11"/>
      <c r="N28" s="11"/>
      <c r="O28" s="11"/>
    </row>
    <row r="29" spans="1:15" ht="16.5">
      <c r="A29" s="158" t="s">
        <v>136</v>
      </c>
      <c r="B29" s="438" t="s">
        <v>399</v>
      </c>
      <c r="C29" s="438"/>
      <c r="D29" s="438"/>
      <c r="E29" s="438"/>
      <c r="F29" s="438"/>
      <c r="G29" s="438"/>
      <c r="H29" s="438"/>
      <c r="I29" s="438"/>
      <c r="J29" s="438"/>
      <c r="K29" s="438"/>
      <c r="L29" s="11"/>
      <c r="M29" s="11"/>
      <c r="N29" s="11"/>
      <c r="O29" s="11"/>
    </row>
    <row r="30" spans="1:15" ht="17.25" customHeight="1">
      <c r="A30" s="158" t="s">
        <v>635</v>
      </c>
      <c r="B30" s="121" t="s">
        <v>510</v>
      </c>
      <c r="C30" s="121"/>
      <c r="D30" s="11"/>
      <c r="E30" s="11"/>
      <c r="F30" s="11"/>
      <c r="G30" s="11"/>
      <c r="H30" s="11"/>
      <c r="I30" s="11"/>
      <c r="J30" s="11"/>
      <c r="K30" s="11"/>
      <c r="L30" s="11"/>
      <c r="M30" s="11"/>
      <c r="N30" s="11"/>
      <c r="O30" s="11"/>
    </row>
    <row r="31" spans="1:15" ht="33.75" customHeight="1">
      <c r="A31" s="439" t="s">
        <v>543</v>
      </c>
      <c r="B31" s="439"/>
      <c r="C31" s="439"/>
      <c r="D31" s="439"/>
      <c r="E31" s="439"/>
      <c r="F31" s="439"/>
      <c r="G31" s="439"/>
      <c r="H31" s="439"/>
      <c r="I31" s="439"/>
      <c r="J31" s="439"/>
      <c r="K31" s="439"/>
      <c r="L31" s="11"/>
      <c r="M31" s="11"/>
      <c r="N31" s="11"/>
      <c r="O31" s="11"/>
    </row>
    <row r="32" spans="1:15" ht="15" customHeight="1">
      <c r="A32" s="11"/>
      <c r="B32" s="11"/>
      <c r="C32" s="11"/>
      <c r="D32" s="11"/>
      <c r="E32" s="11"/>
      <c r="F32" s="11"/>
      <c r="G32" s="11"/>
      <c r="H32" s="11"/>
      <c r="I32" s="11"/>
      <c r="J32" s="11"/>
      <c r="K32" s="11"/>
      <c r="L32" s="11"/>
      <c r="M32" s="11"/>
      <c r="N32" s="11"/>
      <c r="O32" s="11"/>
    </row>
    <row r="33" spans="1:15" ht="15" customHeight="1">
      <c r="A33" s="11"/>
      <c r="B33" s="11"/>
      <c r="C33" s="11"/>
      <c r="D33" s="11"/>
      <c r="E33" s="11"/>
      <c r="F33" s="11"/>
      <c r="G33" s="11"/>
      <c r="H33" s="11"/>
      <c r="I33" s="11"/>
      <c r="J33" s="11"/>
      <c r="K33" s="11"/>
      <c r="L33" s="11"/>
      <c r="M33" s="11"/>
      <c r="N33" s="11"/>
      <c r="O33" s="11"/>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c r="K71" s="11"/>
    </row>
    <row r="72" ht="15" customHeight="1">
      <c r="K72" s="11"/>
    </row>
    <row r="73" spans="1:11" ht="15" customHeight="1">
      <c r="A73" s="159"/>
      <c r="B73" s="11"/>
      <c r="C73" s="11"/>
      <c r="D73" s="11"/>
      <c r="E73" s="11"/>
      <c r="F73" s="11"/>
      <c r="G73" s="11"/>
      <c r="H73" s="11"/>
      <c r="I73" s="11"/>
      <c r="J73" s="11"/>
      <c r="K73" s="11"/>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12">
    <mergeCell ref="H11:H12"/>
    <mergeCell ref="J11:J12"/>
    <mergeCell ref="I11:I12"/>
    <mergeCell ref="D2:E2"/>
    <mergeCell ref="B29:K29"/>
    <mergeCell ref="A31:K31"/>
    <mergeCell ref="B25:K25"/>
    <mergeCell ref="K11:K12"/>
    <mergeCell ref="E11:E12"/>
    <mergeCell ref="F11:F12"/>
    <mergeCell ref="A11:D12"/>
    <mergeCell ref="G11:G12"/>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&amp;C10</oddFooter>
  </headerFooter>
  <drawing r:id="rId1"/>
</worksheet>
</file>

<file path=xl/worksheets/sheet12.xml><?xml version="1.0" encoding="utf-8"?>
<worksheet xmlns="http://schemas.openxmlformats.org/spreadsheetml/2006/main" xmlns:r="http://schemas.openxmlformats.org/officeDocument/2006/relationships">
  <sheetPr codeName="Hoja12" transitionEvaluation="1">
    <tabColor indexed="42"/>
  </sheetPr>
  <dimension ref="A1:S93"/>
  <sheetViews>
    <sheetView showGridLines="0" view="pageBreakPreview" zoomScale="60" zoomScaleNormal="60" workbookViewId="0" topLeftCell="A1">
      <selection activeCell="D6" sqref="D6"/>
    </sheetView>
  </sheetViews>
  <sheetFormatPr defaultColWidth="9.77734375" defaultRowHeight="15.75"/>
  <cols>
    <col min="1" max="1" width="1.66796875" style="13" customWidth="1"/>
    <col min="2" max="2" width="1.5625" style="13" customWidth="1"/>
    <col min="3" max="3" width="5.77734375" style="13" customWidth="1"/>
    <col min="4" max="4" width="44.21484375" style="13" customWidth="1"/>
    <col min="5" max="5" width="18.10546875" style="13" customWidth="1"/>
    <col min="6" max="11" width="13.77734375" style="13" customWidth="1"/>
    <col min="12" max="12" width="12.77734375" style="13" customWidth="1"/>
    <col min="13" max="13" width="9.77734375" style="112" customWidth="1"/>
    <col min="14" max="14" width="12.6640625" style="13" bestFit="1" customWidth="1"/>
    <col min="15" max="16384" width="9.77734375" style="13" customWidth="1"/>
  </cols>
  <sheetData>
    <row r="1" spans="2:4" s="28" customFormat="1" ht="15" customHeight="1">
      <c r="B1" s="86"/>
      <c r="C1" s="87"/>
      <c r="D1" s="87"/>
    </row>
    <row r="2" spans="4:5" s="28" customFormat="1" ht="24.75" customHeight="1">
      <c r="D2" s="382"/>
      <c r="E2" s="382"/>
    </row>
    <row r="3" spans="4:5" s="28" customFormat="1" ht="24.75" customHeight="1">
      <c r="D3" s="89"/>
      <c r="E3" s="90"/>
    </row>
    <row r="4" spans="4:5" s="28" customFormat="1" ht="24.75" customHeight="1">
      <c r="D4" s="89"/>
      <c r="E4" s="90"/>
    </row>
    <row r="5" spans="4:5" s="28" customFormat="1" ht="24.75" customHeight="1">
      <c r="D5" s="89"/>
      <c r="E5" s="90"/>
    </row>
    <row r="6" s="28" customFormat="1" ht="45.75" customHeight="1"/>
    <row r="7" ht="24.75" customHeight="1"/>
    <row r="8" spans="1:12" ht="26.25">
      <c r="A8" s="229" t="s">
        <v>121</v>
      </c>
      <c r="B8" s="230"/>
      <c r="C8" s="230"/>
      <c r="D8" s="230"/>
      <c r="E8" s="230"/>
      <c r="F8" s="123"/>
      <c r="G8" s="123"/>
      <c r="H8" s="123"/>
      <c r="I8" s="123"/>
      <c r="J8" s="230"/>
      <c r="K8" s="230"/>
      <c r="L8" s="227" t="s">
        <v>122</v>
      </c>
    </row>
    <row r="9" spans="1:13" s="238" customFormat="1" ht="25.5">
      <c r="A9" s="225" t="s">
        <v>561</v>
      </c>
      <c r="B9" s="234"/>
      <c r="C9" s="234"/>
      <c r="D9" s="234"/>
      <c r="E9" s="232"/>
      <c r="F9" s="235"/>
      <c r="G9" s="235"/>
      <c r="H9" s="236"/>
      <c r="I9" s="236"/>
      <c r="J9" s="236"/>
      <c r="K9" s="236"/>
      <c r="L9" s="236"/>
      <c r="M9" s="237"/>
    </row>
    <row r="10" spans="1:12" ht="7.5" customHeight="1">
      <c r="A10" s="69"/>
      <c r="B10" s="124"/>
      <c r="C10" s="124"/>
      <c r="D10" s="124"/>
      <c r="E10" s="124"/>
      <c r="F10" s="124"/>
      <c r="G10" s="124"/>
      <c r="H10" s="124"/>
      <c r="I10" s="124"/>
      <c r="J10" s="124"/>
      <c r="K10" s="124"/>
      <c r="L10" s="124"/>
    </row>
    <row r="11" spans="1:12" ht="24.75" customHeight="1">
      <c r="A11" s="418" t="s">
        <v>159</v>
      </c>
      <c r="B11" s="428"/>
      <c r="C11" s="428"/>
      <c r="D11" s="428"/>
      <c r="E11" s="414" t="s">
        <v>228</v>
      </c>
      <c r="F11" s="431">
        <v>2000</v>
      </c>
      <c r="G11" s="431">
        <v>2001</v>
      </c>
      <c r="H11" s="431">
        <v>2002</v>
      </c>
      <c r="I11" s="431">
        <v>2003</v>
      </c>
      <c r="J11" s="431">
        <v>2004</v>
      </c>
      <c r="K11" s="431" t="s">
        <v>560</v>
      </c>
      <c r="L11" s="434" t="s">
        <v>230</v>
      </c>
    </row>
    <row r="12" spans="1:12" ht="24.75" customHeight="1">
      <c r="A12" s="429"/>
      <c r="B12" s="430"/>
      <c r="C12" s="430"/>
      <c r="D12" s="430"/>
      <c r="E12" s="381"/>
      <c r="F12" s="389"/>
      <c r="G12" s="389"/>
      <c r="H12" s="389"/>
      <c r="I12" s="389"/>
      <c r="J12" s="389"/>
      <c r="K12" s="389"/>
      <c r="L12" s="388"/>
    </row>
    <row r="13" spans="1:12" ht="7.5" customHeight="1">
      <c r="A13" s="44"/>
      <c r="B13" s="44"/>
      <c r="C13" s="44"/>
      <c r="D13" s="44"/>
      <c r="E13" s="11"/>
      <c r="F13" s="46"/>
      <c r="G13" s="64"/>
      <c r="H13" s="64"/>
      <c r="I13" s="64"/>
      <c r="J13" s="64"/>
      <c r="K13" s="64"/>
      <c r="L13" s="12"/>
    </row>
    <row r="14" spans="1:12" ht="18">
      <c r="A14" s="203" t="s">
        <v>207</v>
      </c>
      <c r="B14" s="65"/>
      <c r="C14" s="65"/>
      <c r="D14" s="65"/>
      <c r="E14" s="60"/>
      <c r="F14" s="46"/>
      <c r="G14" s="64"/>
      <c r="H14" s="64"/>
      <c r="I14" s="64"/>
      <c r="J14" s="64"/>
      <c r="K14" s="64"/>
      <c r="L14" s="160"/>
    </row>
    <row r="15" spans="1:12" ht="15" customHeight="1">
      <c r="A15" s="215" t="s">
        <v>209</v>
      </c>
      <c r="B15" s="215"/>
      <c r="C15" s="215"/>
      <c r="D15" s="215"/>
      <c r="E15" s="60"/>
      <c r="F15" s="46"/>
      <c r="G15" s="64"/>
      <c r="H15" s="64"/>
      <c r="I15" s="64"/>
      <c r="J15" s="64"/>
      <c r="K15" s="64"/>
      <c r="L15" s="160"/>
    </row>
    <row r="16" spans="1:12" ht="6" customHeight="1">
      <c r="A16" s="215"/>
      <c r="B16" s="215"/>
      <c r="C16" s="215"/>
      <c r="D16" s="215"/>
      <c r="E16" s="60"/>
      <c r="F16" s="46"/>
      <c r="G16" s="64"/>
      <c r="H16" s="64"/>
      <c r="I16" s="64"/>
      <c r="J16" s="64"/>
      <c r="K16" s="64"/>
      <c r="L16" s="160"/>
    </row>
    <row r="17" spans="1:12" ht="5.25" customHeight="1">
      <c r="A17" s="65"/>
      <c r="B17" s="65"/>
      <c r="C17" s="65"/>
      <c r="D17" s="65"/>
      <c r="E17" s="60"/>
      <c r="F17" s="46"/>
      <c r="G17" s="64"/>
      <c r="H17" s="64"/>
      <c r="I17" s="64"/>
      <c r="J17" s="64"/>
      <c r="K17" s="64"/>
      <c r="L17" s="160"/>
    </row>
    <row r="18" spans="1:12" ht="18.75" customHeight="1">
      <c r="A18" s="199" t="s">
        <v>198</v>
      </c>
      <c r="B18" s="65"/>
      <c r="C18" s="65"/>
      <c r="D18" s="65"/>
      <c r="E18" s="60"/>
      <c r="F18" s="161"/>
      <c r="G18" s="161"/>
      <c r="H18" s="161"/>
      <c r="I18" s="161"/>
      <c r="J18" s="161"/>
      <c r="K18" s="161"/>
      <c r="L18" s="160"/>
    </row>
    <row r="19" spans="1:12" ht="6" customHeight="1">
      <c r="A19" s="49"/>
      <c r="B19" s="60"/>
      <c r="C19" s="49"/>
      <c r="D19" s="49"/>
      <c r="E19" s="135"/>
      <c r="F19" s="81"/>
      <c r="G19" s="81"/>
      <c r="H19" s="81"/>
      <c r="I19" s="81"/>
      <c r="J19" s="81"/>
      <c r="K19" s="81"/>
      <c r="L19" s="12"/>
    </row>
    <row r="20" spans="1:17" ht="16.5" customHeight="1">
      <c r="A20" s="52"/>
      <c r="B20" s="52" t="s">
        <v>513</v>
      </c>
      <c r="C20" s="52"/>
      <c r="D20" s="52"/>
      <c r="E20" s="95" t="s">
        <v>431</v>
      </c>
      <c r="F20" s="80">
        <v>1604834.8</v>
      </c>
      <c r="G20" s="80">
        <v>1602315.5</v>
      </c>
      <c r="H20" s="80">
        <v>1615561.6</v>
      </c>
      <c r="I20" s="80">
        <v>1637396.4</v>
      </c>
      <c r="J20" s="80">
        <v>1705798.4</v>
      </c>
      <c r="K20" s="80">
        <v>1756206.3</v>
      </c>
      <c r="L20" s="244">
        <f>(((K20/F20)^(1/5))-1)*100</f>
        <v>1.81904973592788</v>
      </c>
      <c r="N20" s="12"/>
      <c r="Q20" s="110"/>
    </row>
    <row r="21" spans="1:17" ht="16.5" customHeight="1">
      <c r="A21" s="52"/>
      <c r="B21" s="52" t="s">
        <v>512</v>
      </c>
      <c r="C21" s="52"/>
      <c r="D21" s="52"/>
      <c r="E21" s="95" t="s">
        <v>431</v>
      </c>
      <c r="F21" s="83">
        <v>1475634</v>
      </c>
      <c r="G21" s="83">
        <v>1473153.5</v>
      </c>
      <c r="H21" s="83">
        <v>1485366.3</v>
      </c>
      <c r="I21" s="83">
        <v>1505378.3</v>
      </c>
      <c r="J21" s="83">
        <v>1568235.6</v>
      </c>
      <c r="K21" s="83">
        <v>1614578.6</v>
      </c>
      <c r="L21" s="244">
        <f aca="true" t="shared" si="0" ref="L21:L86">(((K21/F21)^(1/5))-1)*100</f>
        <v>1.8160179680076771</v>
      </c>
      <c r="N21" s="12"/>
      <c r="Q21" s="110"/>
    </row>
    <row r="22" spans="1:17" ht="31.5" customHeight="1">
      <c r="A22" s="270"/>
      <c r="B22" s="390" t="s">
        <v>538</v>
      </c>
      <c r="C22" s="390"/>
      <c r="D22" s="390"/>
      <c r="E22" s="256" t="s">
        <v>452</v>
      </c>
      <c r="F22" s="343">
        <v>93.24815496</v>
      </c>
      <c r="G22" s="343">
        <v>97.35433612</v>
      </c>
      <c r="H22" s="344">
        <v>102.904</v>
      </c>
      <c r="I22" s="344">
        <v>106.996</v>
      </c>
      <c r="J22" s="344">
        <v>112.55</v>
      </c>
      <c r="K22" s="344">
        <v>116.301</v>
      </c>
      <c r="L22" s="345">
        <f t="shared" si="0"/>
        <v>4.517410282388057</v>
      </c>
      <c r="N22" s="12"/>
      <c r="Q22" s="110"/>
    </row>
    <row r="23" spans="1:17" ht="16.5" customHeight="1">
      <c r="A23" s="57"/>
      <c r="B23" s="57"/>
      <c r="C23" s="57" t="s">
        <v>354</v>
      </c>
      <c r="D23" s="52"/>
      <c r="E23" s="95" t="s">
        <v>453</v>
      </c>
      <c r="F23" s="306">
        <v>8.959306478718943</v>
      </c>
      <c r="G23" s="306">
        <v>4.403498559045382</v>
      </c>
      <c r="H23" s="282">
        <v>5.700479404594194</v>
      </c>
      <c r="I23" s="282">
        <v>3.9765218067324914</v>
      </c>
      <c r="J23" s="282">
        <v>5.190848256009573</v>
      </c>
      <c r="K23" s="282">
        <v>3.3327410039982297</v>
      </c>
      <c r="L23" s="316" t="s">
        <v>483</v>
      </c>
      <c r="N23" s="12"/>
      <c r="Q23" s="110"/>
    </row>
    <row r="24" spans="1:17" ht="16.5" customHeight="1">
      <c r="A24" s="52"/>
      <c r="B24" s="52" t="s">
        <v>515</v>
      </c>
      <c r="C24" s="52"/>
      <c r="D24" s="52"/>
      <c r="E24" s="95"/>
      <c r="F24" s="306">
        <v>93.74</v>
      </c>
      <c r="G24" s="306">
        <v>97.328</v>
      </c>
      <c r="H24" s="282">
        <v>103.228</v>
      </c>
      <c r="I24" s="282">
        <v>108.09</v>
      </c>
      <c r="J24" s="282">
        <v>115.368</v>
      </c>
      <c r="K24" s="282">
        <v>119.848</v>
      </c>
      <c r="L24" s="244">
        <f t="shared" si="0"/>
        <v>5.036724078024024</v>
      </c>
      <c r="N24" s="12"/>
      <c r="Q24" s="110"/>
    </row>
    <row r="25" spans="1:17" ht="16.5" customHeight="1">
      <c r="A25" s="57"/>
      <c r="B25" s="57"/>
      <c r="C25" s="57" t="s">
        <v>354</v>
      </c>
      <c r="D25" s="52"/>
      <c r="E25" s="95"/>
      <c r="F25" s="306">
        <v>8.738269514076592</v>
      </c>
      <c r="G25" s="306">
        <v>3.8276082782163545</v>
      </c>
      <c r="H25" s="282">
        <v>6.061975998684854</v>
      </c>
      <c r="I25" s="282">
        <v>4.7099624132987294</v>
      </c>
      <c r="J25" s="282">
        <v>6.733277824035522</v>
      </c>
      <c r="K25" s="282">
        <v>3.8832258511892315</v>
      </c>
      <c r="L25" s="316" t="s">
        <v>483</v>
      </c>
      <c r="N25" s="12"/>
      <c r="Q25" s="110"/>
    </row>
    <row r="26" spans="1:17" ht="16.5" customHeight="1">
      <c r="A26" s="52"/>
      <c r="B26" s="52" t="s">
        <v>562</v>
      </c>
      <c r="C26" s="52"/>
      <c r="D26" s="52"/>
      <c r="E26" s="95" t="s">
        <v>452</v>
      </c>
      <c r="F26" s="306">
        <v>84.6505</v>
      </c>
      <c r="G26" s="306">
        <v>85.7523</v>
      </c>
      <c r="H26" s="306">
        <v>93.6702</v>
      </c>
      <c r="I26" s="306">
        <v>100</v>
      </c>
      <c r="J26" s="306">
        <v>108.032</v>
      </c>
      <c r="K26" s="306">
        <v>111.668</v>
      </c>
      <c r="L26" s="244">
        <f t="shared" si="0"/>
        <v>5.696313960847643</v>
      </c>
      <c r="N26" s="12"/>
      <c r="Q26" s="110"/>
    </row>
    <row r="27" spans="1:17" ht="16.5" customHeight="1">
      <c r="A27" s="57"/>
      <c r="B27" s="57"/>
      <c r="C27" s="57" t="s">
        <v>354</v>
      </c>
      <c r="D27" s="52"/>
      <c r="E27" s="95" t="s">
        <v>453</v>
      </c>
      <c r="F27" s="306">
        <v>6.3691698353141035</v>
      </c>
      <c r="G27" s="306">
        <v>1.3015871140749535</v>
      </c>
      <c r="H27" s="306">
        <v>9.233454962724007</v>
      </c>
      <c r="I27" s="306">
        <v>6.757538683594144</v>
      </c>
      <c r="J27" s="306">
        <v>8.031999999999995</v>
      </c>
      <c r="K27" s="306">
        <v>3.3656694312796276</v>
      </c>
      <c r="L27" s="316" t="s">
        <v>483</v>
      </c>
      <c r="N27" s="12"/>
      <c r="Q27" s="110"/>
    </row>
    <row r="28" spans="1:17" ht="16.5" customHeight="1">
      <c r="A28" s="52"/>
      <c r="B28" s="52" t="s">
        <v>355</v>
      </c>
      <c r="C28" s="52"/>
      <c r="D28" s="52"/>
      <c r="E28" s="95" t="s">
        <v>452</v>
      </c>
      <c r="F28" s="338">
        <v>342.6</v>
      </c>
      <c r="G28" s="338">
        <v>362.7</v>
      </c>
      <c r="H28" s="282">
        <v>387.9</v>
      </c>
      <c r="I28" s="282">
        <v>421.1</v>
      </c>
      <c r="J28" s="282">
        <v>452.2</v>
      </c>
      <c r="K28" s="282">
        <v>476.8</v>
      </c>
      <c r="L28" s="244">
        <f t="shared" si="0"/>
        <v>6.83407094181232</v>
      </c>
      <c r="N28" s="12"/>
      <c r="Q28" s="110"/>
    </row>
    <row r="29" spans="1:17" ht="16.5" customHeight="1">
      <c r="A29" s="57"/>
      <c r="B29" s="57"/>
      <c r="C29" s="57" t="s">
        <v>354</v>
      </c>
      <c r="D29" s="52"/>
      <c r="E29" s="95" t="s">
        <v>453</v>
      </c>
      <c r="F29" s="306">
        <v>12.107329842931946</v>
      </c>
      <c r="G29" s="306">
        <v>5.86690017513134</v>
      </c>
      <c r="H29" s="282">
        <v>6.94789081885856</v>
      </c>
      <c r="I29" s="282">
        <v>8.55890693477701</v>
      </c>
      <c r="J29" s="282">
        <v>7.385419140346694</v>
      </c>
      <c r="K29" s="282">
        <v>5.440070765148164</v>
      </c>
      <c r="L29" s="316" t="s">
        <v>483</v>
      </c>
      <c r="N29" s="12"/>
      <c r="Q29" s="110"/>
    </row>
    <row r="30" spans="1:17" ht="16.5" customHeight="1">
      <c r="A30" s="52"/>
      <c r="B30" s="52" t="s">
        <v>86</v>
      </c>
      <c r="C30" s="52"/>
      <c r="D30" s="52"/>
      <c r="E30" s="95" t="s">
        <v>452</v>
      </c>
      <c r="F30" s="83">
        <v>338.1</v>
      </c>
      <c r="G30" s="83">
        <v>357.9</v>
      </c>
      <c r="H30" s="80">
        <v>386.4</v>
      </c>
      <c r="I30" s="80">
        <v>415.1</v>
      </c>
      <c r="J30" s="80">
        <v>444.4</v>
      </c>
      <c r="K30" s="80">
        <v>464.8</v>
      </c>
      <c r="L30" s="244">
        <f t="shared" si="0"/>
        <v>6.572263455740868</v>
      </c>
      <c r="N30" s="12"/>
      <c r="Q30" s="110"/>
    </row>
    <row r="31" spans="1:17" ht="16.5" customHeight="1">
      <c r="A31" s="57"/>
      <c r="B31" s="57"/>
      <c r="C31" s="57" t="s">
        <v>354</v>
      </c>
      <c r="D31" s="52"/>
      <c r="E31" s="95" t="s">
        <v>453</v>
      </c>
      <c r="F31" s="306">
        <v>11.10745974367402</v>
      </c>
      <c r="G31" s="306">
        <v>5.8562555456965315</v>
      </c>
      <c r="H31" s="251">
        <v>7.963118189438401</v>
      </c>
      <c r="I31" s="251">
        <v>7.42753623188408</v>
      </c>
      <c r="J31" s="251">
        <v>7.058540110816658</v>
      </c>
      <c r="K31" s="251">
        <v>4.590459045904605</v>
      </c>
      <c r="L31" s="316" t="s">
        <v>483</v>
      </c>
      <c r="N31" s="12"/>
      <c r="Q31" s="110"/>
    </row>
    <row r="32" spans="1:17" ht="15" customHeight="1">
      <c r="A32" s="52"/>
      <c r="B32" s="57"/>
      <c r="C32" s="52"/>
      <c r="D32" s="52"/>
      <c r="E32" s="95"/>
      <c r="F32" s="83"/>
      <c r="G32" s="83"/>
      <c r="H32" s="80"/>
      <c r="I32" s="80"/>
      <c r="J32" s="80"/>
      <c r="K32" s="80"/>
      <c r="L32" s="244"/>
      <c r="N32" s="12"/>
      <c r="Q32" s="110"/>
    </row>
    <row r="33" spans="1:17" ht="16.5" customHeight="1">
      <c r="A33" s="52"/>
      <c r="B33" s="52" t="s">
        <v>514</v>
      </c>
      <c r="C33" s="52"/>
      <c r="D33" s="52"/>
      <c r="E33" s="95" t="s">
        <v>432</v>
      </c>
      <c r="F33" s="83"/>
      <c r="G33" s="83"/>
      <c r="H33" s="80"/>
      <c r="I33" s="80"/>
      <c r="J33" s="80"/>
      <c r="K33" s="80"/>
      <c r="L33" s="244"/>
      <c r="N33" s="12"/>
      <c r="Q33" s="110"/>
    </row>
    <row r="34" spans="1:17" ht="16.5" customHeight="1">
      <c r="A34" s="52"/>
      <c r="B34" s="52"/>
      <c r="C34" s="52" t="s">
        <v>5</v>
      </c>
      <c r="D34" s="52"/>
      <c r="E34" s="95"/>
      <c r="F34" s="281">
        <v>35.12</v>
      </c>
      <c r="G34" s="346">
        <v>37.57</v>
      </c>
      <c r="H34" s="251">
        <v>39.74</v>
      </c>
      <c r="I34" s="251">
        <v>41.53</v>
      </c>
      <c r="J34" s="251">
        <v>43.297</v>
      </c>
      <c r="K34" s="251">
        <v>45.241</v>
      </c>
      <c r="L34" s="244">
        <f t="shared" si="0"/>
        <v>5.195106525238313</v>
      </c>
      <c r="N34" s="12"/>
      <c r="Q34" s="110"/>
    </row>
    <row r="35" spans="1:17" ht="16.5" customHeight="1">
      <c r="A35" s="52"/>
      <c r="B35" s="52"/>
      <c r="C35" s="52" t="s">
        <v>6</v>
      </c>
      <c r="D35" s="52"/>
      <c r="E35" s="95"/>
      <c r="F35" s="281">
        <v>40.644235820277295</v>
      </c>
      <c r="G35" s="281">
        <v>41.4465360333454</v>
      </c>
      <c r="H35" s="281">
        <v>40.96050688019902</v>
      </c>
      <c r="I35" s="281">
        <v>40.79591760439642</v>
      </c>
      <c r="J35" s="281">
        <v>40.19546868058641</v>
      </c>
      <c r="K35" s="281">
        <v>40.2404106585498</v>
      </c>
      <c r="L35" s="375">
        <f t="shared" si="0"/>
        <v>-0.19950661502357026</v>
      </c>
      <c r="N35" s="12"/>
      <c r="Q35" s="110"/>
    </row>
    <row r="36" spans="1:17" ht="16.5" customHeight="1">
      <c r="A36" s="52"/>
      <c r="B36" s="52"/>
      <c r="C36" s="52" t="s">
        <v>7</v>
      </c>
      <c r="D36" s="52"/>
      <c r="E36" s="95"/>
      <c r="F36" s="281">
        <v>37.64149544305365</v>
      </c>
      <c r="G36" s="281">
        <v>38.98131455924308</v>
      </c>
      <c r="H36" s="281">
        <v>38.96835885874213</v>
      </c>
      <c r="I36" s="281">
        <v>39.11361172380276</v>
      </c>
      <c r="J36" s="281">
        <v>38.853842736561525</v>
      </c>
      <c r="K36" s="281">
        <v>38.99364579840242</v>
      </c>
      <c r="L36" s="244">
        <f t="shared" si="0"/>
        <v>0.7083300842529727</v>
      </c>
      <c r="N36" s="12"/>
      <c r="Q36" s="110"/>
    </row>
    <row r="37" spans="1:17" ht="16.5" customHeight="1">
      <c r="A37" s="52"/>
      <c r="B37" s="52"/>
      <c r="C37" s="52" t="s">
        <v>8</v>
      </c>
      <c r="D37" s="52"/>
      <c r="E37" s="95"/>
      <c r="F37" s="281">
        <v>35.06771797686194</v>
      </c>
      <c r="G37" s="281">
        <v>36.82424576940354</v>
      </c>
      <c r="H37" s="281">
        <v>37.219155717950706</v>
      </c>
      <c r="I37" s="281">
        <v>37.66495943773599</v>
      </c>
      <c r="J37" s="281">
        <v>37.41448245224345</v>
      </c>
      <c r="K37" s="281">
        <v>37.87585661344271</v>
      </c>
      <c r="L37" s="244">
        <f t="shared" si="0"/>
        <v>1.5525870948378984</v>
      </c>
      <c r="N37" s="12"/>
      <c r="Q37" s="110"/>
    </row>
    <row r="38" spans="1:17" ht="29.25" customHeight="1">
      <c r="A38" s="252" t="s">
        <v>516</v>
      </c>
      <c r="B38" s="52"/>
      <c r="C38" s="52"/>
      <c r="D38" s="52"/>
      <c r="E38" s="95"/>
      <c r="F38" s="83"/>
      <c r="G38" s="83"/>
      <c r="H38" s="80"/>
      <c r="I38" s="80"/>
      <c r="J38" s="80"/>
      <c r="K38" s="80"/>
      <c r="L38" s="244"/>
      <c r="N38" s="12"/>
      <c r="Q38" s="110"/>
    </row>
    <row r="39" spans="1:17" ht="16.5" customHeight="1">
      <c r="A39" s="52"/>
      <c r="B39" s="52" t="s">
        <v>374</v>
      </c>
      <c r="C39" s="57"/>
      <c r="D39" s="57"/>
      <c r="E39" s="95" t="s">
        <v>431</v>
      </c>
      <c r="F39" s="317">
        <v>409056.85931115004</v>
      </c>
      <c r="G39" s="317">
        <v>391747.72539288667</v>
      </c>
      <c r="H39" s="317">
        <v>420139.365815932</v>
      </c>
      <c r="I39" s="317">
        <v>429475.56399905006</v>
      </c>
      <c r="J39" s="317">
        <v>421594.7810703229</v>
      </c>
      <c r="K39" s="317">
        <v>409175.4823825503</v>
      </c>
      <c r="L39" s="244">
        <f t="shared" si="0"/>
        <v>0.005799160249453372</v>
      </c>
      <c r="N39" s="12"/>
      <c r="Q39" s="110"/>
    </row>
    <row r="40" spans="1:17" ht="16.5" customHeight="1">
      <c r="A40" s="52"/>
      <c r="B40" s="52"/>
      <c r="C40" s="52" t="s">
        <v>9</v>
      </c>
      <c r="D40" s="52"/>
      <c r="E40" s="95"/>
      <c r="F40" s="317">
        <v>201903.5318155283</v>
      </c>
      <c r="G40" s="317">
        <v>214430.6865177833</v>
      </c>
      <c r="H40" s="317">
        <v>237429.46635730859</v>
      </c>
      <c r="I40" s="317">
        <v>244160.10448824504</v>
      </c>
      <c r="J40" s="317">
        <v>246106.61211853166</v>
      </c>
      <c r="K40" s="317">
        <v>262897.9865771812</v>
      </c>
      <c r="L40" s="244">
        <f t="shared" si="0"/>
        <v>5.42137316640221</v>
      </c>
      <c r="N40" s="12"/>
      <c r="Q40" s="110"/>
    </row>
    <row r="41" spans="1:17" ht="16.5" customHeight="1">
      <c r="A41" s="52"/>
      <c r="B41" s="52"/>
      <c r="C41" s="52" t="s">
        <v>10</v>
      </c>
      <c r="D41" s="52"/>
      <c r="E41" s="95"/>
      <c r="F41" s="317">
        <v>207153.32749562172</v>
      </c>
      <c r="G41" s="317">
        <v>177317.0388751034</v>
      </c>
      <c r="H41" s="317">
        <v>182709.89945862337</v>
      </c>
      <c r="I41" s="317">
        <v>185315.45951080503</v>
      </c>
      <c r="J41" s="317">
        <v>175488.16895179125</v>
      </c>
      <c r="K41" s="317">
        <v>146277.4958053691</v>
      </c>
      <c r="L41" s="375">
        <f t="shared" si="0"/>
        <v>-6.722452126120593</v>
      </c>
      <c r="N41" s="12"/>
      <c r="Q41" s="110"/>
    </row>
    <row r="42" spans="1:17" ht="15">
      <c r="A42" s="57"/>
      <c r="B42" s="52"/>
      <c r="C42" s="52"/>
      <c r="D42" s="52"/>
      <c r="E42" s="95"/>
      <c r="F42" s="83"/>
      <c r="G42" s="83"/>
      <c r="H42" s="80"/>
      <c r="I42" s="80"/>
      <c r="J42" s="80"/>
      <c r="K42" s="80"/>
      <c r="L42" s="244"/>
      <c r="N42" s="12"/>
      <c r="Q42" s="110"/>
    </row>
    <row r="43" spans="1:17" ht="16.5" customHeight="1">
      <c r="A43" s="52"/>
      <c r="B43" s="52" t="s">
        <v>377</v>
      </c>
      <c r="C43" s="52"/>
      <c r="D43" s="52"/>
      <c r="E43" s="95" t="s">
        <v>431</v>
      </c>
      <c r="F43" s="83">
        <v>345855.2247518972</v>
      </c>
      <c r="G43" s="83">
        <v>350537.63440860214</v>
      </c>
      <c r="H43" s="83">
        <v>357617.94276875485</v>
      </c>
      <c r="I43" s="83">
        <v>380028.49679411063</v>
      </c>
      <c r="J43" s="83">
        <v>391707.20919946925</v>
      </c>
      <c r="K43" s="83">
        <v>408598.9932885906</v>
      </c>
      <c r="L43" s="244">
        <f t="shared" si="0"/>
        <v>3.390489213698311</v>
      </c>
      <c r="N43" s="12"/>
      <c r="Q43" s="110"/>
    </row>
    <row r="44" spans="1:17" ht="16.5" customHeight="1">
      <c r="A44" s="57"/>
      <c r="B44" s="57"/>
      <c r="C44" s="57" t="s">
        <v>18</v>
      </c>
      <c r="D44" s="57"/>
      <c r="E44" s="95"/>
      <c r="F44" s="83">
        <v>252831.29013426733</v>
      </c>
      <c r="G44" s="83">
        <v>258919.21698373312</v>
      </c>
      <c r="H44" s="83">
        <v>255065.73859242076</v>
      </c>
      <c r="I44" s="83">
        <v>269057.23106150556</v>
      </c>
      <c r="J44" s="83">
        <v>280893.4099955772</v>
      </c>
      <c r="K44" s="83">
        <v>296392.61744966445</v>
      </c>
      <c r="L44" s="244">
        <f t="shared" si="0"/>
        <v>3.2303291885310337</v>
      </c>
      <c r="N44" s="12"/>
      <c r="Q44" s="110"/>
    </row>
    <row r="45" spans="1:17" ht="16.5" customHeight="1">
      <c r="A45" s="57"/>
      <c r="B45" s="52"/>
      <c r="C45" s="52" t="s">
        <v>19</v>
      </c>
      <c r="D45" s="52"/>
      <c r="E45" s="95"/>
      <c r="F45" s="83">
        <v>92994.74605954465</v>
      </c>
      <c r="G45" s="83">
        <v>91618.41742486904</v>
      </c>
      <c r="H45" s="83">
        <v>102577.98401649912</v>
      </c>
      <c r="I45" s="83">
        <v>110971.26573260507</v>
      </c>
      <c r="J45" s="83">
        <v>110813.7992038921</v>
      </c>
      <c r="K45" s="83">
        <v>112206.37583892616</v>
      </c>
      <c r="L45" s="244">
        <f t="shared" si="0"/>
        <v>3.8273631236640737</v>
      </c>
      <c r="N45" s="12"/>
      <c r="Q45" s="110"/>
    </row>
    <row r="46" spans="1:17" ht="15">
      <c r="A46" s="57"/>
      <c r="B46" s="57"/>
      <c r="C46" s="57"/>
      <c r="D46" s="57"/>
      <c r="E46" s="95"/>
      <c r="F46" s="83"/>
      <c r="G46" s="83"/>
      <c r="H46" s="80"/>
      <c r="I46" s="80"/>
      <c r="J46" s="80"/>
      <c r="K46" s="80"/>
      <c r="L46" s="244"/>
      <c r="N46" s="12"/>
      <c r="Q46" s="110"/>
    </row>
    <row r="47" spans="1:17" ht="16.5" customHeight="1">
      <c r="A47" s="57"/>
      <c r="B47" s="57" t="s">
        <v>527</v>
      </c>
      <c r="C47" s="57"/>
      <c r="D47" s="57"/>
      <c r="E47" s="95" t="s">
        <v>431</v>
      </c>
      <c r="F47" s="83">
        <v>363718.62230005837</v>
      </c>
      <c r="G47" s="83">
        <v>361648.74551971327</v>
      </c>
      <c r="H47" s="83">
        <v>376385.6664088683</v>
      </c>
      <c r="I47" s="83">
        <v>391403.4671099501</v>
      </c>
      <c r="J47" s="83">
        <v>396351.17204776645</v>
      </c>
      <c r="K47" s="83">
        <v>409752.51677852345</v>
      </c>
      <c r="L47" s="244">
        <f t="shared" si="0"/>
        <v>2.4120874707545648</v>
      </c>
      <c r="N47" s="12"/>
      <c r="Q47" s="110"/>
    </row>
    <row r="48" spans="1:17" ht="16.5" customHeight="1">
      <c r="A48" s="57"/>
      <c r="B48" s="52"/>
      <c r="C48" s="52" t="s">
        <v>87</v>
      </c>
      <c r="D48" s="52"/>
      <c r="E48" s="95"/>
      <c r="F48" s="83">
        <v>248715.70344424987</v>
      </c>
      <c r="G48" s="83">
        <v>255114.41963054868</v>
      </c>
      <c r="H48" s="83">
        <v>273472.5444702243</v>
      </c>
      <c r="I48" s="83">
        <v>288767.5136547138</v>
      </c>
      <c r="J48" s="83">
        <v>291242.81291463954</v>
      </c>
      <c r="K48" s="83">
        <v>304425.3355704698</v>
      </c>
      <c r="L48" s="244">
        <f t="shared" si="0"/>
        <v>4.125120582548303</v>
      </c>
      <c r="N48" s="12"/>
      <c r="Q48" s="110"/>
    </row>
    <row r="49" spans="1:17" ht="16.5" customHeight="1">
      <c r="A49" s="57"/>
      <c r="B49" s="52"/>
      <c r="C49" s="52" t="s">
        <v>21</v>
      </c>
      <c r="D49" s="52"/>
      <c r="E49" s="95"/>
      <c r="F49" s="83">
        <v>115002.91885580853</v>
      </c>
      <c r="G49" s="83">
        <v>106534.3258891646</v>
      </c>
      <c r="H49" s="83">
        <v>102913.12193864399</v>
      </c>
      <c r="I49" s="83">
        <v>102635.95345523629</v>
      </c>
      <c r="J49" s="83">
        <v>105108.35913312694</v>
      </c>
      <c r="K49" s="83">
        <v>105327.18120805369</v>
      </c>
      <c r="L49" s="375">
        <f t="shared" si="0"/>
        <v>-1.742362067284442</v>
      </c>
      <c r="N49" s="12"/>
      <c r="Q49" s="110"/>
    </row>
    <row r="50" spans="1:17" ht="16.5" customHeight="1">
      <c r="A50" s="52"/>
      <c r="B50" s="52"/>
      <c r="C50" s="52" t="s">
        <v>88</v>
      </c>
      <c r="D50" s="52"/>
      <c r="E50" s="95"/>
      <c r="F50" s="83">
        <v>59019.26444833625</v>
      </c>
      <c r="G50" s="83">
        <v>51861.04218362283</v>
      </c>
      <c r="H50" s="83">
        <v>45991.23485434391</v>
      </c>
      <c r="I50" s="83">
        <v>45333.649964379</v>
      </c>
      <c r="J50" s="83">
        <v>45731.97700132684</v>
      </c>
      <c r="K50" s="83">
        <v>44127.51677852349</v>
      </c>
      <c r="L50" s="375">
        <f t="shared" si="0"/>
        <v>-5.649731757214815</v>
      </c>
      <c r="N50" s="12"/>
      <c r="Q50" s="110"/>
    </row>
    <row r="51" spans="1:17" ht="15">
      <c r="A51" s="57"/>
      <c r="B51" s="52"/>
      <c r="C51" s="52"/>
      <c r="D51" s="52"/>
      <c r="E51" s="95"/>
      <c r="F51" s="148"/>
      <c r="G51" s="148"/>
      <c r="H51" s="80"/>
      <c r="I51" s="80"/>
      <c r="J51" s="80"/>
      <c r="K51" s="80"/>
      <c r="L51" s="244"/>
      <c r="N51" s="12"/>
      <c r="Q51" s="110"/>
    </row>
    <row r="52" spans="1:17" ht="16.5" customHeight="1">
      <c r="A52" s="52"/>
      <c r="B52" s="52" t="s">
        <v>528</v>
      </c>
      <c r="C52" s="52"/>
      <c r="D52" s="52"/>
      <c r="E52" s="95" t="s">
        <v>431</v>
      </c>
      <c r="F52" s="347">
        <v>17659.0776415645</v>
      </c>
      <c r="G52" s="347">
        <v>11111.1111111111</v>
      </c>
      <c r="H52" s="347">
        <v>18741.9437999484</v>
      </c>
      <c r="I52" s="347">
        <v>11398.717644265</v>
      </c>
      <c r="J52" s="347">
        <v>4643.96284829721</v>
      </c>
      <c r="K52" s="347">
        <v>1153.52348993289</v>
      </c>
      <c r="L52" s="375">
        <f t="shared" si="0"/>
        <v>-42.055571296069836</v>
      </c>
      <c r="N52" s="12"/>
      <c r="Q52" s="110"/>
    </row>
    <row r="53" spans="1:17" ht="16.5" customHeight="1">
      <c r="A53" s="57"/>
      <c r="B53" s="57" t="s">
        <v>380</v>
      </c>
      <c r="C53" s="57"/>
      <c r="D53" s="57"/>
      <c r="E53" s="95" t="s">
        <v>431</v>
      </c>
      <c r="F53" s="347">
        <v>29.1885580852306</v>
      </c>
      <c r="G53" s="347">
        <v>523.848910945685</v>
      </c>
      <c r="H53" s="347">
        <v>747.615364784738</v>
      </c>
      <c r="I53" s="347">
        <v>1306.10306340537</v>
      </c>
      <c r="J53" s="347">
        <v>398.053958425475</v>
      </c>
      <c r="K53" s="347">
        <v>419.463087248322</v>
      </c>
      <c r="L53" s="244">
        <f t="shared" si="0"/>
        <v>70.41044930485323</v>
      </c>
      <c r="N53" s="12"/>
      <c r="Q53" s="110"/>
    </row>
    <row r="54" spans="1:17" ht="16.5" customHeight="1">
      <c r="A54" s="52"/>
      <c r="B54" s="52" t="s">
        <v>381</v>
      </c>
      <c r="C54" s="57"/>
      <c r="D54" s="52"/>
      <c r="E54" s="95" t="s">
        <v>431</v>
      </c>
      <c r="F54" s="347">
        <v>17688.2661996497</v>
      </c>
      <c r="G54" s="347">
        <v>11634.9600220568</v>
      </c>
      <c r="H54" s="347">
        <v>19489.5591647332</v>
      </c>
      <c r="I54" s="347">
        <v>10092.6145808597</v>
      </c>
      <c r="J54" s="347">
        <v>4201.68067226891</v>
      </c>
      <c r="K54" s="347">
        <v>1572.98657718121</v>
      </c>
      <c r="L54" s="375">
        <f t="shared" si="0"/>
        <v>-38.367760292125</v>
      </c>
      <c r="N54" s="12"/>
      <c r="Q54" s="110"/>
    </row>
    <row r="55" spans="1:17" ht="15">
      <c r="A55" s="57"/>
      <c r="B55" s="52"/>
      <c r="C55" s="52"/>
      <c r="D55" s="52"/>
      <c r="E55" s="95"/>
      <c r="F55" s="148"/>
      <c r="G55" s="148"/>
      <c r="H55" s="80"/>
      <c r="I55" s="80"/>
      <c r="J55" s="80"/>
      <c r="K55" s="80"/>
      <c r="L55" s="244"/>
      <c r="N55" s="12"/>
      <c r="Q55" s="110"/>
    </row>
    <row r="56" spans="1:17" ht="16.5" customHeight="1">
      <c r="A56" s="52"/>
      <c r="B56" s="52" t="s">
        <v>529</v>
      </c>
      <c r="C56" s="52"/>
      <c r="D56" s="52"/>
      <c r="E56" s="95" t="s">
        <v>431</v>
      </c>
      <c r="F56" s="347">
        <v>54261.5294804437</v>
      </c>
      <c r="G56" s="347">
        <v>61703.8875103391</v>
      </c>
      <c r="H56" s="347">
        <v>50554.2665635473</v>
      </c>
      <c r="I56" s="347">
        <v>41842.7926858228</v>
      </c>
      <c r="J56" s="83">
        <v>30694.38301636444</v>
      </c>
      <c r="K56" s="83">
        <v>28670.3020134228</v>
      </c>
      <c r="L56" s="375">
        <f t="shared" si="0"/>
        <v>-11.978645499668339</v>
      </c>
      <c r="N56" s="12"/>
      <c r="Q56" s="110"/>
    </row>
    <row r="57" spans="1:17" ht="16.5" customHeight="1">
      <c r="A57" s="57"/>
      <c r="B57" s="52"/>
      <c r="C57" s="52" t="s">
        <v>89</v>
      </c>
      <c r="D57" s="52"/>
      <c r="E57" s="95"/>
      <c r="F57" s="347">
        <v>31494.4541739638</v>
      </c>
      <c r="G57" s="347">
        <v>32506.2034739454</v>
      </c>
      <c r="H57" s="347">
        <v>34648.1051817479</v>
      </c>
      <c r="I57" s="347">
        <v>22227.4994063168</v>
      </c>
      <c r="J57" s="83">
        <v>10194.604157452453</v>
      </c>
      <c r="K57" s="83">
        <v>5201.342281879194</v>
      </c>
      <c r="L57" s="375">
        <f t="shared" si="0"/>
        <v>-30.244851179141573</v>
      </c>
      <c r="N57" s="12"/>
      <c r="Q57" s="110"/>
    </row>
    <row r="58" spans="1:17" ht="16.5" customHeight="1">
      <c r="A58" s="57"/>
      <c r="B58" s="52"/>
      <c r="C58" s="52" t="s">
        <v>22</v>
      </c>
      <c r="D58" s="52"/>
      <c r="E58" s="57"/>
      <c r="F58" s="83">
        <v>6713.368359603035</v>
      </c>
      <c r="G58" s="83">
        <v>2674.3865453542876</v>
      </c>
      <c r="H58" s="83">
        <v>3170.9203402938906</v>
      </c>
      <c r="I58" s="59" t="s">
        <v>483</v>
      </c>
      <c r="J58" s="59" t="s">
        <v>483</v>
      </c>
      <c r="K58" s="59" t="s">
        <v>483</v>
      </c>
      <c r="L58" s="316" t="s">
        <v>483</v>
      </c>
      <c r="N58" s="12"/>
      <c r="Q58" s="110"/>
    </row>
    <row r="59" spans="1:17" ht="16.5" customHeight="1">
      <c r="A59" s="57"/>
      <c r="B59" s="52"/>
      <c r="C59" s="52" t="s">
        <v>23</v>
      </c>
      <c r="D59" s="52"/>
      <c r="E59" s="57"/>
      <c r="F59" s="347">
        <v>29480.4436660829</v>
      </c>
      <c r="G59" s="347">
        <v>31872.070581748</v>
      </c>
      <c r="H59" s="347">
        <v>19077.0817220933</v>
      </c>
      <c r="I59" s="347">
        <v>19615.2932795061</v>
      </c>
      <c r="J59" s="83">
        <v>20499.77885891199</v>
      </c>
      <c r="K59" s="83">
        <v>23468.959731543622</v>
      </c>
      <c r="L59" s="375">
        <f t="shared" si="0"/>
        <v>-4.458519906800085</v>
      </c>
      <c r="M59" s="162"/>
      <c r="N59" s="163"/>
      <c r="Q59" s="110"/>
    </row>
    <row r="60" spans="1:17" s="11" customFormat="1" ht="15">
      <c r="A60" s="57"/>
      <c r="B60" s="52"/>
      <c r="C60" s="52"/>
      <c r="D60" s="52"/>
      <c r="E60" s="95"/>
      <c r="F60" s="83"/>
      <c r="G60" s="83"/>
      <c r="H60" s="80"/>
      <c r="I60" s="80"/>
      <c r="J60" s="80"/>
      <c r="K60" s="80"/>
      <c r="L60" s="244"/>
      <c r="M60" s="112"/>
      <c r="N60" s="12"/>
      <c r="Q60" s="110"/>
    </row>
    <row r="61" spans="1:17" ht="16.5" customHeight="1">
      <c r="A61" s="57"/>
      <c r="B61" s="57" t="s">
        <v>530</v>
      </c>
      <c r="C61" s="57"/>
      <c r="D61" s="57"/>
      <c r="E61" s="95" t="s">
        <v>431</v>
      </c>
      <c r="F61" s="348">
        <v>43633.62521891418</v>
      </c>
      <c r="G61" s="348">
        <v>40815.92335263303</v>
      </c>
      <c r="H61" s="348">
        <v>40376.359938128386</v>
      </c>
      <c r="I61" s="348">
        <v>45581.21586321539</v>
      </c>
      <c r="J61" s="348">
        <v>49735.20977443609</v>
      </c>
      <c r="K61" s="348">
        <v>53139.139471476505</v>
      </c>
      <c r="L61" s="244">
        <f t="shared" si="0"/>
        <v>4.020429833793271</v>
      </c>
      <c r="N61" s="12"/>
      <c r="Q61" s="110"/>
    </row>
    <row r="62" spans="1:17" ht="15">
      <c r="A62" s="57"/>
      <c r="B62" s="52"/>
      <c r="C62" s="52"/>
      <c r="D62" s="52"/>
      <c r="E62" s="95"/>
      <c r="F62" s="80"/>
      <c r="G62" s="80"/>
      <c r="H62" s="80"/>
      <c r="I62" s="80"/>
      <c r="J62" s="80"/>
      <c r="K62" s="80"/>
      <c r="L62" s="244"/>
      <c r="N62" s="12"/>
      <c r="Q62" s="110"/>
    </row>
    <row r="63" spans="1:17" ht="16.5" customHeight="1">
      <c r="A63" s="52"/>
      <c r="B63" s="52" t="s">
        <v>43</v>
      </c>
      <c r="C63" s="57"/>
      <c r="D63" s="52"/>
      <c r="E63" s="95" t="s">
        <v>431</v>
      </c>
      <c r="F63" s="80"/>
      <c r="G63" s="80"/>
      <c r="H63" s="80"/>
      <c r="I63" s="80"/>
      <c r="J63" s="80"/>
      <c r="K63" s="80"/>
      <c r="L63" s="244"/>
      <c r="N63" s="12"/>
      <c r="Q63" s="110"/>
    </row>
    <row r="64" spans="1:17" ht="16.5" customHeight="1">
      <c r="A64" s="57"/>
      <c r="B64" s="52"/>
      <c r="C64" s="52" t="s">
        <v>163</v>
      </c>
      <c r="D64" s="52"/>
      <c r="E64" s="57"/>
      <c r="F64" s="83">
        <v>164915.3531815528</v>
      </c>
      <c r="G64" s="83">
        <v>187675.76509511995</v>
      </c>
      <c r="H64" s="83">
        <v>197602.47486465584</v>
      </c>
      <c r="I64" s="83">
        <v>203680.83590596056</v>
      </c>
      <c r="J64" s="83">
        <v>209332.15391419726</v>
      </c>
      <c r="K64" s="83">
        <v>227202.18120805372</v>
      </c>
      <c r="L64" s="244">
        <f t="shared" si="0"/>
        <v>6.617938605633267</v>
      </c>
      <c r="N64" s="12"/>
      <c r="Q64" s="110"/>
    </row>
    <row r="65" spans="1:17" ht="16.5" customHeight="1">
      <c r="A65" s="57"/>
      <c r="B65" s="52"/>
      <c r="C65" s="52" t="s">
        <v>164</v>
      </c>
      <c r="D65" s="52"/>
      <c r="E65" s="57"/>
      <c r="F65" s="83">
        <v>680414.4775248102</v>
      </c>
      <c r="G65" s="83">
        <v>753184.4499586435</v>
      </c>
      <c r="H65" s="83">
        <v>780587.7803557619</v>
      </c>
      <c r="I65" s="83">
        <v>812277.3687960104</v>
      </c>
      <c r="J65" s="83">
        <v>835294.1176470589</v>
      </c>
      <c r="K65" s="83">
        <v>909941.2751677851</v>
      </c>
      <c r="L65" s="244">
        <f t="shared" si="0"/>
        <v>5.985868720345233</v>
      </c>
      <c r="N65" s="12"/>
      <c r="Q65" s="110"/>
    </row>
    <row r="66" spans="1:17" ht="16.5" customHeight="1">
      <c r="A66" s="57"/>
      <c r="B66" s="52"/>
      <c r="C66" s="52" t="s">
        <v>165</v>
      </c>
      <c r="D66" s="52"/>
      <c r="E66" s="57"/>
      <c r="F66" s="83">
        <v>688674.8394629305</v>
      </c>
      <c r="G66" s="83">
        <v>761014.6126275159</v>
      </c>
      <c r="H66" s="83">
        <v>787084.3000773396</v>
      </c>
      <c r="I66" s="83">
        <v>820327.7131322726</v>
      </c>
      <c r="J66" s="83">
        <v>855019.9026979213</v>
      </c>
      <c r="K66" s="83">
        <v>935381.7114093959</v>
      </c>
      <c r="L66" s="244">
        <f t="shared" si="0"/>
        <v>6.315094994968895</v>
      </c>
      <c r="N66" s="12"/>
      <c r="Q66" s="110"/>
    </row>
    <row r="67" spans="1:17" ht="16.5" customHeight="1">
      <c r="A67" s="57"/>
      <c r="B67" s="52"/>
      <c r="C67" s="52" t="s">
        <v>166</v>
      </c>
      <c r="D67" s="52"/>
      <c r="E67" s="57"/>
      <c r="F67" s="83">
        <v>705137.1862230005</v>
      </c>
      <c r="G67" s="83">
        <v>774469.2583402261</v>
      </c>
      <c r="H67" s="83">
        <v>798375.8700696055</v>
      </c>
      <c r="I67" s="83">
        <v>828069.3421990025</v>
      </c>
      <c r="J67" s="83">
        <v>863644.4051304732</v>
      </c>
      <c r="K67" s="83">
        <v>944106.543624161</v>
      </c>
      <c r="L67" s="244">
        <f t="shared" si="0"/>
        <v>6.010645243100887</v>
      </c>
      <c r="N67" s="12"/>
      <c r="Q67" s="110"/>
    </row>
    <row r="68" spans="1:17" ht="30" customHeight="1">
      <c r="A68" s="252" t="s">
        <v>525</v>
      </c>
      <c r="B68" s="52"/>
      <c r="C68" s="57"/>
      <c r="D68" s="52"/>
      <c r="E68" s="57"/>
      <c r="F68" s="80"/>
      <c r="G68" s="80"/>
      <c r="H68" s="80"/>
      <c r="I68" s="80"/>
      <c r="J68" s="80"/>
      <c r="K68" s="80"/>
      <c r="L68" s="244"/>
      <c r="N68" s="12"/>
      <c r="Q68" s="110"/>
    </row>
    <row r="69" spans="1:17" ht="29.25" customHeight="1">
      <c r="A69" s="270"/>
      <c r="B69" s="390" t="s">
        <v>665</v>
      </c>
      <c r="C69" s="390"/>
      <c r="D69" s="390"/>
      <c r="E69" s="256" t="s">
        <v>459</v>
      </c>
      <c r="F69" s="277"/>
      <c r="G69" s="277"/>
      <c r="H69" s="80"/>
      <c r="I69" s="80"/>
      <c r="J69" s="80"/>
      <c r="K69" s="80"/>
      <c r="L69" s="244"/>
      <c r="N69" s="12"/>
      <c r="Q69" s="110"/>
    </row>
    <row r="70" spans="1:17" ht="16.5" customHeight="1">
      <c r="A70" s="57"/>
      <c r="B70" s="52"/>
      <c r="C70" s="52" t="s">
        <v>73</v>
      </c>
      <c r="D70" s="52"/>
      <c r="E70" s="57"/>
      <c r="F70" s="80">
        <v>1710.5628436925952</v>
      </c>
      <c r="G70" s="80">
        <v>1661.7630081059046</v>
      </c>
      <c r="H70" s="80">
        <v>1539.844048587491</v>
      </c>
      <c r="I70" s="80">
        <v>1489</v>
      </c>
      <c r="J70" s="80">
        <v>1542.9951971902503</v>
      </c>
      <c r="K70" s="80">
        <v>1544.7576745352294</v>
      </c>
      <c r="L70" s="375">
        <f t="shared" si="0"/>
        <v>-2.018459012131757</v>
      </c>
      <c r="N70" s="12"/>
      <c r="Q70" s="110"/>
    </row>
    <row r="71" spans="1:17" ht="16.5" customHeight="1">
      <c r="A71" s="57"/>
      <c r="B71" s="52"/>
      <c r="C71" s="52" t="s">
        <v>74</v>
      </c>
      <c r="D71" s="52"/>
      <c r="E71" s="57"/>
      <c r="F71" s="80">
        <v>1785.2818353110733</v>
      </c>
      <c r="G71" s="80">
        <v>1399.3793752470779</v>
      </c>
      <c r="H71" s="80">
        <v>1227.7116948613327</v>
      </c>
      <c r="I71" s="80">
        <v>1400</v>
      </c>
      <c r="J71" s="80">
        <v>1681.6005134281202</v>
      </c>
      <c r="K71" s="80">
        <v>1474.5495576172223</v>
      </c>
      <c r="L71" s="375">
        <f t="shared" si="0"/>
        <v>-3.752265142244504</v>
      </c>
      <c r="N71" s="12"/>
      <c r="Q71" s="110"/>
    </row>
    <row r="72" spans="1:17" ht="16.5" customHeight="1">
      <c r="A72" s="57"/>
      <c r="B72" s="52"/>
      <c r="C72" s="52" t="s">
        <v>75</v>
      </c>
      <c r="D72" s="52"/>
      <c r="E72" s="57"/>
      <c r="F72" s="80">
        <v>4706.853473990112</v>
      </c>
      <c r="G72" s="80">
        <v>6786.989969948327</v>
      </c>
      <c r="H72" s="80">
        <v>4127.96172101693</v>
      </c>
      <c r="I72" s="80">
        <v>3012.5</v>
      </c>
      <c r="J72" s="80">
        <v>3525.1900671406006</v>
      </c>
      <c r="K72" s="80">
        <v>5322.5991331446785</v>
      </c>
      <c r="L72" s="244">
        <f t="shared" si="0"/>
        <v>2.4893210281738964</v>
      </c>
      <c r="N72" s="12"/>
      <c r="Q72" s="110"/>
    </row>
    <row r="73" spans="1:17" ht="16.5" customHeight="1">
      <c r="A73" s="57"/>
      <c r="B73" s="52"/>
      <c r="C73" s="52" t="s">
        <v>76</v>
      </c>
      <c r="D73" s="52"/>
      <c r="E73" s="57"/>
      <c r="F73" s="80">
        <v>1250.8293906513645</v>
      </c>
      <c r="G73" s="80">
        <v>1213.5301327194722</v>
      </c>
      <c r="H73" s="80">
        <v>1395.9936030882823</v>
      </c>
      <c r="I73" s="80">
        <v>1301.25</v>
      </c>
      <c r="J73" s="80">
        <v>1131.840565758294</v>
      </c>
      <c r="K73" s="80">
        <v>1139.5386323745388</v>
      </c>
      <c r="L73" s="375">
        <f t="shared" si="0"/>
        <v>-1.8464085361551086</v>
      </c>
      <c r="N73" s="12"/>
      <c r="Q73" s="110"/>
    </row>
    <row r="74" spans="1:17" ht="16.5" customHeight="1">
      <c r="A74" s="57"/>
      <c r="B74" s="52"/>
      <c r="C74" s="52" t="s">
        <v>77</v>
      </c>
      <c r="D74" s="52"/>
      <c r="E74" s="57"/>
      <c r="F74" s="80">
        <v>1476.6599134086628</v>
      </c>
      <c r="G74" s="80">
        <v>1399.3793752470779</v>
      </c>
      <c r="H74" s="80">
        <v>1921.6356963046949</v>
      </c>
      <c r="I74" s="80">
        <v>1710</v>
      </c>
      <c r="J74" s="80">
        <v>1684.6860189573458</v>
      </c>
      <c r="K74" s="80">
        <v>1611.921051688935</v>
      </c>
      <c r="L74" s="244">
        <f t="shared" si="0"/>
        <v>1.7683319903679218</v>
      </c>
      <c r="N74" s="12"/>
      <c r="Q74" s="110"/>
    </row>
    <row r="75" spans="1:17" ht="16.5" customHeight="1">
      <c r="A75" s="57"/>
      <c r="B75" s="52"/>
      <c r="C75" s="52" t="s">
        <v>78</v>
      </c>
      <c r="D75" s="52"/>
      <c r="E75" s="57"/>
      <c r="F75" s="80">
        <v>2067.323878772128</v>
      </c>
      <c r="G75" s="80">
        <v>1892.0775302819866</v>
      </c>
      <c r="H75" s="80">
        <v>2402.0446203808683</v>
      </c>
      <c r="I75" s="80">
        <v>2975</v>
      </c>
      <c r="J75" s="80">
        <v>2212.3074644549765</v>
      </c>
      <c r="K75" s="80">
        <v>2155.9444066339506</v>
      </c>
      <c r="L75" s="244">
        <f t="shared" si="0"/>
        <v>0.8430116708724178</v>
      </c>
      <c r="N75" s="12"/>
      <c r="Q75" s="110"/>
    </row>
    <row r="76" spans="1:17" ht="30" customHeight="1">
      <c r="A76" s="252" t="s">
        <v>526</v>
      </c>
      <c r="B76" s="57"/>
      <c r="C76" s="52"/>
      <c r="D76" s="52"/>
      <c r="E76" s="57"/>
      <c r="F76" s="80"/>
      <c r="G76" s="80"/>
      <c r="H76" s="80"/>
      <c r="I76" s="80"/>
      <c r="J76" s="80"/>
      <c r="K76" s="80"/>
      <c r="L76" s="244"/>
      <c r="N76" s="12"/>
      <c r="Q76" s="110"/>
    </row>
    <row r="77" spans="1:17" ht="15.75" customHeight="1">
      <c r="A77" s="52"/>
      <c r="B77" s="52" t="s">
        <v>79</v>
      </c>
      <c r="C77" s="52"/>
      <c r="D77" s="57"/>
      <c r="E77" s="95"/>
      <c r="F77" s="251"/>
      <c r="G77" s="251"/>
      <c r="H77" s="251"/>
      <c r="I77" s="251"/>
      <c r="J77" s="251"/>
      <c r="K77" s="251"/>
      <c r="L77" s="244"/>
      <c r="N77" s="12"/>
      <c r="Q77" s="110"/>
    </row>
    <row r="78" spans="1:17" ht="16.5" customHeight="1">
      <c r="A78" s="52"/>
      <c r="B78" s="52"/>
      <c r="C78" s="52" t="s">
        <v>80</v>
      </c>
      <c r="D78" s="57"/>
      <c r="E78" s="95" t="s">
        <v>465</v>
      </c>
      <c r="F78" s="251">
        <v>7.79816513761468</v>
      </c>
      <c r="G78" s="251">
        <v>7.654529015288509</v>
      </c>
      <c r="H78" s="251">
        <v>7.885457434029528</v>
      </c>
      <c r="I78" s="251">
        <v>7.891571838282911</v>
      </c>
      <c r="J78" s="251">
        <v>6.24956660425768</v>
      </c>
      <c r="K78" s="251">
        <v>8.281323009144916</v>
      </c>
      <c r="L78" s="244">
        <f t="shared" si="0"/>
        <v>1.2095419453742595</v>
      </c>
      <c r="N78" s="12"/>
      <c r="Q78" s="110"/>
    </row>
    <row r="79" spans="1:17" ht="16.5" customHeight="1">
      <c r="A79" s="52"/>
      <c r="B79" s="52"/>
      <c r="C79" s="52" t="s">
        <v>551</v>
      </c>
      <c r="D79" s="57"/>
      <c r="E79" s="95" t="s">
        <v>465</v>
      </c>
      <c r="F79" s="251">
        <v>9.707702154896522</v>
      </c>
      <c r="G79" s="251">
        <v>8.527864540522769</v>
      </c>
      <c r="H79" s="251">
        <v>6.974851784399581</v>
      </c>
      <c r="I79" s="251">
        <v>10.407993338884262</v>
      </c>
      <c r="J79" s="251">
        <v>8.234519104084322</v>
      </c>
      <c r="K79" s="251">
        <v>7.334290100794338</v>
      </c>
      <c r="L79" s="375">
        <f t="shared" si="0"/>
        <v>-5.452874808197262</v>
      </c>
      <c r="N79" s="12"/>
      <c r="Q79" s="110"/>
    </row>
    <row r="80" spans="1:17" ht="16.5" customHeight="1">
      <c r="A80" s="52"/>
      <c r="B80" s="52"/>
      <c r="C80" s="52" t="s">
        <v>552</v>
      </c>
      <c r="D80" s="57"/>
      <c r="E80" s="95" t="s">
        <v>465</v>
      </c>
      <c r="F80" s="251">
        <v>10.027736291871134</v>
      </c>
      <c r="G80" s="251">
        <v>8.784727930297551</v>
      </c>
      <c r="H80" s="251">
        <v>7.362343550199559</v>
      </c>
      <c r="I80" s="251">
        <v>10.870570820612452</v>
      </c>
      <c r="J80" s="251">
        <v>8.66791484640455</v>
      </c>
      <c r="K80" s="251">
        <v>7.74314131232895</v>
      </c>
      <c r="L80" s="375">
        <f t="shared" si="0"/>
        <v>-5.039529847412549</v>
      </c>
      <c r="N80" s="12"/>
      <c r="Q80" s="110"/>
    </row>
    <row r="81" spans="1:17" ht="16.5" customHeight="1">
      <c r="A81" s="52"/>
      <c r="B81" s="52"/>
      <c r="C81" s="52" t="s">
        <v>81</v>
      </c>
      <c r="D81" s="57"/>
      <c r="E81" s="53" t="s">
        <v>466</v>
      </c>
      <c r="F81" s="251">
        <v>0.661403883080862</v>
      </c>
      <c r="G81" s="251">
        <v>0.71921749136939</v>
      </c>
      <c r="H81" s="251">
        <v>0.7265470608749565</v>
      </c>
      <c r="I81" s="251">
        <v>0.7401239707651032</v>
      </c>
      <c r="J81" s="251">
        <v>0.693433187712364</v>
      </c>
      <c r="K81" s="251">
        <v>0.7509512048594887</v>
      </c>
      <c r="L81" s="244">
        <f t="shared" si="0"/>
        <v>2.5720406075436575</v>
      </c>
      <c r="N81" s="12"/>
      <c r="Q81" s="110"/>
    </row>
    <row r="82" spans="1:17" ht="30" customHeight="1">
      <c r="A82" s="252" t="s">
        <v>524</v>
      </c>
      <c r="B82" s="57"/>
      <c r="C82" s="52"/>
      <c r="D82" s="57"/>
      <c r="E82" s="95" t="s">
        <v>467</v>
      </c>
      <c r="F82" s="251"/>
      <c r="G82" s="251"/>
      <c r="H82" s="251"/>
      <c r="I82" s="251"/>
      <c r="J82" s="251"/>
      <c r="K82" s="251"/>
      <c r="L82" s="244"/>
      <c r="N82" s="12"/>
      <c r="Q82" s="110"/>
    </row>
    <row r="83" spans="1:17" ht="15.75" customHeight="1">
      <c r="A83" s="52"/>
      <c r="B83" s="57" t="s">
        <v>523</v>
      </c>
      <c r="C83" s="52"/>
      <c r="D83" s="57"/>
      <c r="E83" s="53"/>
      <c r="F83" s="251"/>
      <c r="G83" s="251"/>
      <c r="H83" s="251"/>
      <c r="I83" s="251"/>
      <c r="J83" s="251"/>
      <c r="K83" s="251"/>
      <c r="L83" s="244"/>
      <c r="N83" s="12"/>
      <c r="Q83" s="110"/>
    </row>
    <row r="84" spans="1:17" ht="16.5" customHeight="1">
      <c r="A84" s="57"/>
      <c r="B84" s="57"/>
      <c r="C84" s="57" t="s">
        <v>90</v>
      </c>
      <c r="D84" s="57"/>
      <c r="E84" s="95" t="s">
        <v>158</v>
      </c>
      <c r="F84" s="251">
        <v>1.538237011091652</v>
      </c>
      <c r="G84" s="251">
        <v>1.5467328370554179</v>
      </c>
      <c r="H84" s="251">
        <v>1.5106986336684713</v>
      </c>
      <c r="I84" s="251">
        <v>1.4343386369033482</v>
      </c>
      <c r="J84" s="251">
        <v>1.3754975674480319</v>
      </c>
      <c r="K84" s="251">
        <v>1.356963087248322</v>
      </c>
      <c r="L84" s="375">
        <f t="shared" si="0"/>
        <v>-2.476572693505985</v>
      </c>
      <c r="N84" s="12"/>
      <c r="Q84" s="112"/>
    </row>
    <row r="85" spans="1:17" ht="16.5" customHeight="1">
      <c r="A85" s="57"/>
      <c r="B85" s="57"/>
      <c r="C85" s="57" t="s">
        <v>85</v>
      </c>
      <c r="D85" s="57"/>
      <c r="E85" s="95" t="s">
        <v>158</v>
      </c>
      <c r="F85" s="251">
        <v>1.7279626386456508</v>
      </c>
      <c r="G85" s="251">
        <v>1.7369727047146404</v>
      </c>
      <c r="H85" s="251">
        <v>1.6963134828564062</v>
      </c>
      <c r="I85" s="251">
        <v>1.610068867252434</v>
      </c>
      <c r="J85" s="251">
        <v>1.6253869969040249</v>
      </c>
      <c r="K85" s="251">
        <v>1.6044463087248322</v>
      </c>
      <c r="L85" s="375">
        <f t="shared" si="0"/>
        <v>-1.4723401119323132</v>
      </c>
      <c r="N85" s="12"/>
      <c r="Q85" s="112"/>
    </row>
    <row r="86" spans="1:17" s="71" customFormat="1" ht="20.25" customHeight="1">
      <c r="A86" s="349"/>
      <c r="B86" s="349" t="s">
        <v>83</v>
      </c>
      <c r="C86" s="349"/>
      <c r="D86" s="350"/>
      <c r="E86" s="351" t="s">
        <v>158</v>
      </c>
      <c r="F86" s="352">
        <v>1.2755399883245766</v>
      </c>
      <c r="G86" s="352">
        <v>1.2820512820512822</v>
      </c>
      <c r="H86" s="352">
        <v>1.2529002320185616</v>
      </c>
      <c r="I86" s="352">
        <v>1.1897411541201612</v>
      </c>
      <c r="J86" s="352">
        <v>1.1410880141530295</v>
      </c>
      <c r="K86" s="352">
        <v>1.1136744966442953</v>
      </c>
      <c r="L86" s="376">
        <f t="shared" si="0"/>
        <v>-2.6775935065094347</v>
      </c>
      <c r="M86" s="72"/>
      <c r="N86" s="328"/>
      <c r="Q86" s="72"/>
    </row>
    <row r="87" spans="1:17" ht="8.25" customHeight="1">
      <c r="A87" s="52"/>
      <c r="B87" s="52"/>
      <c r="C87" s="52"/>
      <c r="D87" s="57"/>
      <c r="E87" s="95"/>
      <c r="F87" s="251"/>
      <c r="G87" s="251"/>
      <c r="H87" s="251"/>
      <c r="I87" s="251"/>
      <c r="J87" s="251"/>
      <c r="K87" s="251"/>
      <c r="L87" s="244"/>
      <c r="N87" s="12"/>
      <c r="Q87" s="112"/>
    </row>
    <row r="88" spans="1:15" ht="16.5" customHeight="1">
      <c r="A88" s="424" t="s">
        <v>531</v>
      </c>
      <c r="B88" s="424"/>
      <c r="C88" s="424"/>
      <c r="D88" s="424"/>
      <c r="E88" s="424"/>
      <c r="F88" s="424"/>
      <c r="G88" s="424"/>
      <c r="H88" s="424"/>
      <c r="I88" s="424"/>
      <c r="J88" s="424"/>
      <c r="K88" s="424"/>
      <c r="L88" s="424"/>
      <c r="M88" s="164"/>
      <c r="N88" s="165"/>
      <c r="O88" s="165"/>
    </row>
    <row r="89" spans="1:13" ht="16.5" customHeight="1">
      <c r="A89" s="424"/>
      <c r="B89" s="424"/>
      <c r="C89" s="424"/>
      <c r="D89" s="424"/>
      <c r="E89" s="424"/>
      <c r="F89" s="424"/>
      <c r="G89" s="424"/>
      <c r="H89" s="424"/>
      <c r="I89" s="424"/>
      <c r="J89" s="424"/>
      <c r="K89" s="424"/>
      <c r="L89" s="424"/>
      <c r="M89" s="13"/>
    </row>
    <row r="90" spans="1:13" ht="14.25" customHeight="1">
      <c r="A90" s="424"/>
      <c r="B90" s="424"/>
      <c r="C90" s="424"/>
      <c r="D90" s="424"/>
      <c r="E90" s="424"/>
      <c r="F90" s="424"/>
      <c r="G90" s="424"/>
      <c r="H90" s="424"/>
      <c r="I90" s="424"/>
      <c r="J90" s="424"/>
      <c r="K90" s="424"/>
      <c r="L90" s="424"/>
      <c r="M90" s="13"/>
    </row>
    <row r="91" spans="1:19" ht="15.75" customHeight="1">
      <c r="A91" s="114" t="s">
        <v>587</v>
      </c>
      <c r="B91" s="248" t="s">
        <v>151</v>
      </c>
      <c r="C91" s="248"/>
      <c r="D91" s="60"/>
      <c r="E91" s="45"/>
      <c r="F91" s="99"/>
      <c r="G91" s="99"/>
      <c r="H91" s="99"/>
      <c r="I91" s="99"/>
      <c r="J91" s="99"/>
      <c r="K91" s="99"/>
      <c r="L91" s="104"/>
      <c r="M91" s="11"/>
      <c r="N91" s="11"/>
      <c r="O91" s="12"/>
      <c r="P91" s="11"/>
      <c r="Q91" s="11"/>
      <c r="R91" s="11"/>
      <c r="S91" s="11"/>
    </row>
    <row r="92" spans="1:13" ht="12.75" customHeight="1">
      <c r="A92" s="390" t="s">
        <v>607</v>
      </c>
      <c r="B92" s="390"/>
      <c r="C92" s="390"/>
      <c r="D92" s="390"/>
      <c r="E92" s="390"/>
      <c r="F92" s="390"/>
      <c r="G92" s="390"/>
      <c r="H92" s="390"/>
      <c r="I92" s="390"/>
      <c r="J92" s="390"/>
      <c r="K92" s="390"/>
      <c r="L92" s="390"/>
      <c r="M92" s="13"/>
    </row>
    <row r="93" ht="15.75" customHeight="1">
      <c r="A93" s="94" t="s">
        <v>542</v>
      </c>
    </row>
  </sheetData>
  <mergeCells count="14">
    <mergeCell ref="A92:L92"/>
    <mergeCell ref="H11:H12"/>
    <mergeCell ref="I11:I12"/>
    <mergeCell ref="J11:J12"/>
    <mergeCell ref="L11:L12"/>
    <mergeCell ref="A11:D12"/>
    <mergeCell ref="E11:E12"/>
    <mergeCell ref="B69:D69"/>
    <mergeCell ref="D2:E2"/>
    <mergeCell ref="F11:F12"/>
    <mergeCell ref="G11:G12"/>
    <mergeCell ref="A88:L90"/>
    <mergeCell ref="K11:K12"/>
    <mergeCell ref="B22:D22"/>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&amp;C11</oddFooter>
  </headerFooter>
  <drawing r:id="rId1"/>
</worksheet>
</file>

<file path=xl/worksheets/sheet13.xml><?xml version="1.0" encoding="utf-8"?>
<worksheet xmlns="http://schemas.openxmlformats.org/spreadsheetml/2006/main" xmlns:r="http://schemas.openxmlformats.org/officeDocument/2006/relationships">
  <sheetPr codeName="Hoja13" transitionEvaluation="1">
    <tabColor indexed="42"/>
  </sheetPr>
  <dimension ref="A1:M86"/>
  <sheetViews>
    <sheetView showGridLines="0" view="pageBreakPreview" zoomScale="60" zoomScaleNormal="60" workbookViewId="0" topLeftCell="A1">
      <selection activeCell="D4" sqref="D4"/>
    </sheetView>
  </sheetViews>
  <sheetFormatPr defaultColWidth="9.77734375" defaultRowHeight="15.75"/>
  <cols>
    <col min="1" max="1" width="1.5625" style="13" customWidth="1"/>
    <col min="2" max="2" width="1.4375" style="13" customWidth="1"/>
    <col min="3" max="3" width="1.5625" style="13" customWidth="1"/>
    <col min="4" max="4" width="50.6640625" style="13" customWidth="1"/>
    <col min="5" max="5" width="22.10546875" style="13" customWidth="1"/>
    <col min="6" max="6" width="20.3359375" style="13" customWidth="1"/>
    <col min="7" max="7" width="10.77734375" style="13" customWidth="1"/>
    <col min="8" max="8" width="20.3359375" style="13" customWidth="1"/>
    <col min="9" max="9" width="10.77734375" style="13" customWidth="1"/>
    <col min="10" max="12" width="9.77734375" style="13" customWidth="1"/>
    <col min="13" max="13" width="12.77734375" style="13" customWidth="1"/>
    <col min="14" max="14" width="10.10546875" style="13" bestFit="1" customWidth="1"/>
    <col min="15" max="20" width="9.77734375" style="13" customWidth="1"/>
    <col min="21" max="22" width="5.77734375" style="13" customWidth="1"/>
    <col min="23" max="25" width="9.77734375" style="13" customWidth="1"/>
    <col min="26" max="26" width="12.77734375" style="13" customWidth="1"/>
    <col min="27" max="16384" width="9.77734375" style="13" customWidth="1"/>
  </cols>
  <sheetData>
    <row r="1" spans="2:4" s="28" customFormat="1" ht="15" customHeight="1">
      <c r="B1" s="86"/>
      <c r="C1" s="87"/>
      <c r="D1" s="87"/>
    </row>
    <row r="2" spans="4:5" s="28" customFormat="1" ht="24.75" customHeight="1">
      <c r="D2" s="382"/>
      <c r="E2" s="382"/>
    </row>
    <row r="3" spans="4:5" s="28" customFormat="1" ht="24.75" customHeight="1">
      <c r="D3" s="89"/>
      <c r="E3" s="90"/>
    </row>
    <row r="4" spans="4:5" s="28" customFormat="1" ht="24.75" customHeight="1">
      <c r="D4" s="89"/>
      <c r="E4" s="90"/>
    </row>
    <row r="5" spans="4:5" s="28" customFormat="1" ht="24.75" customHeight="1">
      <c r="D5" s="89"/>
      <c r="E5" s="90"/>
    </row>
    <row r="6" s="28" customFormat="1" ht="49.5" customHeight="1"/>
    <row r="8" spans="1:9" ht="26.25">
      <c r="A8" s="229" t="s">
        <v>123</v>
      </c>
      <c r="B8" s="230"/>
      <c r="C8" s="230"/>
      <c r="D8" s="230"/>
      <c r="E8" s="123"/>
      <c r="F8" s="123"/>
      <c r="G8" s="123"/>
      <c r="H8" s="230"/>
      <c r="I8" s="227" t="s">
        <v>124</v>
      </c>
    </row>
    <row r="9" spans="1:9" ht="25.5">
      <c r="A9" s="446">
        <v>2005</v>
      </c>
      <c r="B9" s="446"/>
      <c r="C9" s="446"/>
      <c r="D9" s="446"/>
      <c r="E9" s="123"/>
      <c r="F9" s="123"/>
      <c r="G9" s="123"/>
      <c r="H9" s="123"/>
      <c r="I9" s="123"/>
    </row>
    <row r="10" spans="1:9" ht="4.5" customHeight="1">
      <c r="A10" s="447"/>
      <c r="B10" s="447"/>
      <c r="C10" s="447"/>
      <c r="D10" s="124"/>
      <c r="E10" s="124"/>
      <c r="F10" s="124"/>
      <c r="G10" s="124"/>
      <c r="H10" s="124"/>
      <c r="I10" s="124"/>
    </row>
    <row r="11" spans="1:9" ht="24.75" customHeight="1">
      <c r="A11" s="418" t="s">
        <v>159</v>
      </c>
      <c r="B11" s="442"/>
      <c r="C11" s="442"/>
      <c r="D11" s="442"/>
      <c r="E11" s="414" t="s">
        <v>231</v>
      </c>
      <c r="F11" s="431" t="s">
        <v>193</v>
      </c>
      <c r="G11" s="431"/>
      <c r="H11" s="431" t="s">
        <v>194</v>
      </c>
      <c r="I11" s="437"/>
    </row>
    <row r="12" spans="1:9" ht="24.75" customHeight="1">
      <c r="A12" s="443"/>
      <c r="B12" s="444"/>
      <c r="C12" s="444"/>
      <c r="D12" s="444"/>
      <c r="E12" s="445"/>
      <c r="F12" s="400"/>
      <c r="G12" s="400"/>
      <c r="H12" s="400"/>
      <c r="I12" s="441"/>
    </row>
    <row r="13" spans="1:9" ht="41.25" customHeight="1">
      <c r="A13" s="252" t="s">
        <v>206</v>
      </c>
      <c r="B13" s="67"/>
      <c r="C13" s="67"/>
      <c r="D13" s="67"/>
      <c r="E13" s="60"/>
      <c r="F13" s="64"/>
      <c r="G13" s="166"/>
      <c r="H13" s="166"/>
      <c r="I13" s="166"/>
    </row>
    <row r="14" spans="1:9" ht="16.5" customHeight="1">
      <c r="A14" s="57"/>
      <c r="B14" s="57" t="s">
        <v>91</v>
      </c>
      <c r="C14" s="57"/>
      <c r="D14" s="57"/>
      <c r="E14" s="53" t="s">
        <v>468</v>
      </c>
      <c r="F14" s="353">
        <v>1964375</v>
      </c>
      <c r="G14" s="294"/>
      <c r="H14" s="354">
        <v>22499.95</v>
      </c>
      <c r="I14" s="166"/>
    </row>
    <row r="15" spans="1:9" ht="41.25" customHeight="1">
      <c r="A15" s="252" t="s">
        <v>196</v>
      </c>
      <c r="B15" s="67"/>
      <c r="C15" s="67"/>
      <c r="D15" s="67"/>
      <c r="E15" s="57"/>
      <c r="F15" s="99"/>
      <c r="G15" s="166"/>
      <c r="H15" s="166"/>
      <c r="I15" s="166"/>
    </row>
    <row r="16" spans="1:9" ht="16.5" customHeight="1">
      <c r="A16" s="57"/>
      <c r="B16" s="57" t="s">
        <v>92</v>
      </c>
      <c r="C16" s="57"/>
      <c r="D16" s="57"/>
      <c r="E16" s="53" t="s">
        <v>469</v>
      </c>
      <c r="F16" s="355">
        <v>52.56806261533567</v>
      </c>
      <c r="G16" s="356"/>
      <c r="H16" s="356">
        <v>622.5567167927039</v>
      </c>
      <c r="I16" s="357"/>
    </row>
    <row r="17" spans="1:9" ht="15">
      <c r="A17" s="60"/>
      <c r="B17" s="60"/>
      <c r="C17" s="60"/>
      <c r="D17" s="60"/>
      <c r="E17" s="57"/>
      <c r="F17" s="169"/>
      <c r="G17" s="166"/>
      <c r="H17" s="166"/>
      <c r="I17" s="166"/>
    </row>
    <row r="18" spans="1:9" ht="15.75">
      <c r="A18" s="125"/>
      <c r="B18" s="60"/>
      <c r="C18" s="60"/>
      <c r="D18" s="60"/>
      <c r="E18" s="57"/>
      <c r="F18" s="169"/>
      <c r="G18" s="166"/>
      <c r="H18" s="166"/>
      <c r="I18" s="166"/>
    </row>
    <row r="19" spans="1:9" ht="18.75" customHeight="1">
      <c r="A19" s="199" t="s">
        <v>401</v>
      </c>
      <c r="B19" s="67"/>
      <c r="C19" s="67"/>
      <c r="D19" s="67"/>
      <c r="E19" s="57"/>
      <c r="F19" s="169"/>
      <c r="G19" s="166"/>
      <c r="H19" s="166"/>
      <c r="I19" s="166"/>
    </row>
    <row r="20" spans="1:9" ht="7.5" customHeight="1">
      <c r="A20" s="60"/>
      <c r="B20" s="60"/>
      <c r="C20" s="60"/>
      <c r="D20" s="60"/>
      <c r="E20" s="53"/>
      <c r="F20" s="170"/>
      <c r="G20" s="170"/>
      <c r="H20" s="170"/>
      <c r="I20" s="166"/>
    </row>
    <row r="21" spans="1:12" ht="16.5" customHeight="1">
      <c r="A21" s="57"/>
      <c r="B21" s="57" t="s">
        <v>93</v>
      </c>
      <c r="C21" s="57"/>
      <c r="D21" s="57"/>
      <c r="E21" s="53" t="s">
        <v>470</v>
      </c>
      <c r="F21" s="358">
        <v>19</v>
      </c>
      <c r="G21" s="59"/>
      <c r="H21" s="358">
        <v>21.1</v>
      </c>
      <c r="I21" s="294"/>
      <c r="J21" s="112"/>
      <c r="K21" s="112"/>
      <c r="L21" s="112"/>
    </row>
    <row r="22" spans="1:12" ht="16.5" customHeight="1">
      <c r="A22" s="57"/>
      <c r="B22" s="57" t="s">
        <v>94</v>
      </c>
      <c r="C22" s="57"/>
      <c r="D22" s="57"/>
      <c r="E22" s="53" t="s">
        <v>470</v>
      </c>
      <c r="F22" s="59">
        <v>4.6</v>
      </c>
      <c r="G22" s="358"/>
      <c r="H22" s="358">
        <v>3.4</v>
      </c>
      <c r="I22" s="294"/>
      <c r="J22" s="112"/>
      <c r="K22" s="112"/>
      <c r="L22" s="112"/>
    </row>
    <row r="23" spans="1:12" ht="16.5" customHeight="1">
      <c r="A23" s="57"/>
      <c r="B23" s="57" t="s">
        <v>95</v>
      </c>
      <c r="C23" s="57"/>
      <c r="D23" s="57"/>
      <c r="E23" s="53" t="s">
        <v>470</v>
      </c>
      <c r="F23" s="358">
        <v>16.7</v>
      </c>
      <c r="G23" s="358"/>
      <c r="H23" s="358">
        <v>12.8</v>
      </c>
      <c r="I23" s="294"/>
      <c r="J23" s="112"/>
      <c r="K23" s="112"/>
      <c r="L23" s="112"/>
    </row>
    <row r="24" spans="1:9" ht="15">
      <c r="A24" s="60"/>
      <c r="B24" s="60"/>
      <c r="C24" s="60"/>
      <c r="D24" s="60"/>
      <c r="E24" s="57"/>
      <c r="F24" s="169"/>
      <c r="G24" s="166"/>
      <c r="H24" s="166"/>
      <c r="I24" s="166"/>
    </row>
    <row r="25" spans="1:9" ht="15.75">
      <c r="A25" s="125"/>
      <c r="B25" s="60"/>
      <c r="C25" s="60"/>
      <c r="D25" s="60"/>
      <c r="E25" s="57"/>
      <c r="F25" s="169"/>
      <c r="G25" s="166"/>
      <c r="H25" s="166"/>
      <c r="I25" s="166"/>
    </row>
    <row r="26" spans="1:9" ht="18.75" customHeight="1">
      <c r="A26" s="199" t="s">
        <v>219</v>
      </c>
      <c r="B26" s="67"/>
      <c r="C26" s="67"/>
      <c r="D26" s="60"/>
      <c r="E26" s="57"/>
      <c r="F26" s="169"/>
      <c r="G26" s="166"/>
      <c r="H26" s="166"/>
      <c r="I26" s="166"/>
    </row>
    <row r="27" spans="1:9" ht="7.5" customHeight="1">
      <c r="A27" s="60"/>
      <c r="B27" s="60"/>
      <c r="C27" s="60"/>
      <c r="D27" s="60"/>
      <c r="E27" s="53"/>
      <c r="F27" s="171"/>
      <c r="G27" s="171"/>
      <c r="H27" s="171"/>
      <c r="I27" s="171"/>
    </row>
    <row r="28" spans="1:10" ht="16.5" customHeight="1">
      <c r="A28" s="57"/>
      <c r="B28" s="57" t="s">
        <v>96</v>
      </c>
      <c r="C28" s="57"/>
      <c r="D28" s="57"/>
      <c r="E28" s="53" t="s">
        <v>471</v>
      </c>
      <c r="F28" s="260">
        <v>663</v>
      </c>
      <c r="G28" s="260"/>
      <c r="H28" s="260">
        <v>1066</v>
      </c>
      <c r="I28" s="359"/>
      <c r="J28" s="112"/>
    </row>
    <row r="29" spans="1:10" ht="16.5" customHeight="1">
      <c r="A29" s="57"/>
      <c r="B29" s="57" t="s">
        <v>97</v>
      </c>
      <c r="C29" s="57"/>
      <c r="D29" s="57"/>
      <c r="E29" s="53" t="s">
        <v>472</v>
      </c>
      <c r="F29" s="260">
        <v>1359</v>
      </c>
      <c r="G29" s="260"/>
      <c r="H29" s="260">
        <v>1751</v>
      </c>
      <c r="I29" s="359"/>
      <c r="J29" s="112"/>
    </row>
    <row r="30" spans="1:10" ht="16.5" customHeight="1">
      <c r="A30" s="57"/>
      <c r="B30" s="57" t="s">
        <v>98</v>
      </c>
      <c r="C30" s="57"/>
      <c r="D30" s="57"/>
      <c r="E30" s="53" t="s">
        <v>473</v>
      </c>
      <c r="F30" s="260">
        <v>5421</v>
      </c>
      <c r="G30" s="260"/>
      <c r="H30" s="260">
        <v>8706</v>
      </c>
      <c r="I30" s="359"/>
      <c r="J30" s="112"/>
    </row>
    <row r="31" spans="1:9" ht="15">
      <c r="A31" s="60"/>
      <c r="B31" s="60"/>
      <c r="C31" s="60"/>
      <c r="D31" s="60"/>
      <c r="E31" s="57"/>
      <c r="F31" s="172"/>
      <c r="G31" s="166"/>
      <c r="H31" s="166"/>
      <c r="I31" s="166"/>
    </row>
    <row r="32" spans="1:9" ht="15.75">
      <c r="A32" s="125"/>
      <c r="B32" s="60"/>
      <c r="C32" s="60"/>
      <c r="D32" s="60"/>
      <c r="E32" s="57"/>
      <c r="F32" s="172"/>
      <c r="G32" s="166"/>
      <c r="H32" s="166"/>
      <c r="I32" s="166"/>
    </row>
    <row r="33" spans="1:9" ht="18.75" customHeight="1">
      <c r="A33" s="199" t="s">
        <v>199</v>
      </c>
      <c r="B33" s="67"/>
      <c r="C33" s="67"/>
      <c r="D33" s="60"/>
      <c r="E33" s="57"/>
      <c r="F33" s="172"/>
      <c r="G33" s="166"/>
      <c r="H33" s="166"/>
      <c r="I33" s="166"/>
    </row>
    <row r="34" spans="1:9" ht="7.5" customHeight="1">
      <c r="A34" s="60"/>
      <c r="B34" s="60"/>
      <c r="C34" s="60"/>
      <c r="D34" s="60"/>
      <c r="E34" s="53"/>
      <c r="F34" s="173"/>
      <c r="G34" s="168"/>
      <c r="H34" s="173"/>
      <c r="I34" s="166"/>
    </row>
    <row r="35" spans="1:9" ht="16.5" customHeight="1">
      <c r="A35" s="57"/>
      <c r="B35" s="57" t="s">
        <v>99</v>
      </c>
      <c r="C35" s="57"/>
      <c r="D35" s="57"/>
      <c r="E35" s="53" t="s">
        <v>474</v>
      </c>
      <c r="F35" s="360">
        <v>23</v>
      </c>
      <c r="G35" s="357"/>
      <c r="H35" s="360">
        <v>24</v>
      </c>
      <c r="I35" s="357"/>
    </row>
    <row r="36" spans="1:9" ht="15">
      <c r="A36" s="60"/>
      <c r="B36" s="60"/>
      <c r="C36" s="60"/>
      <c r="D36" s="60"/>
      <c r="E36" s="57"/>
      <c r="F36" s="172"/>
      <c r="G36" s="166"/>
      <c r="H36" s="166"/>
      <c r="I36" s="166"/>
    </row>
    <row r="37" spans="1:9" ht="15.75">
      <c r="A37" s="125"/>
      <c r="B37" s="60"/>
      <c r="C37" s="60"/>
      <c r="D37" s="60"/>
      <c r="E37" s="57"/>
      <c r="F37" s="172"/>
      <c r="G37" s="166"/>
      <c r="H37" s="166"/>
      <c r="I37" s="166"/>
    </row>
    <row r="38" spans="1:9" ht="18.75" customHeight="1">
      <c r="A38" s="199" t="s">
        <v>177</v>
      </c>
      <c r="B38" s="67"/>
      <c r="C38" s="67"/>
      <c r="D38" s="60"/>
      <c r="E38" s="57"/>
      <c r="F38" s="172"/>
      <c r="G38" s="166"/>
      <c r="H38" s="166"/>
      <c r="I38" s="166"/>
    </row>
    <row r="39" spans="1:9" ht="7.5" customHeight="1">
      <c r="A39" s="60"/>
      <c r="B39" s="60"/>
      <c r="C39" s="60"/>
      <c r="D39" s="60"/>
      <c r="E39" s="53"/>
      <c r="F39" s="174"/>
      <c r="G39" s="168"/>
      <c r="H39" s="168"/>
      <c r="I39" s="168"/>
    </row>
    <row r="40" spans="1:10" ht="31.5" customHeight="1">
      <c r="A40" s="361"/>
      <c r="B40" s="390" t="s">
        <v>540</v>
      </c>
      <c r="C40" s="390"/>
      <c r="D40" s="390"/>
      <c r="E40" s="53" t="s">
        <v>453</v>
      </c>
      <c r="F40" s="362">
        <v>39.48991818293398</v>
      </c>
      <c r="G40" s="362"/>
      <c r="H40" s="362">
        <v>25.637089984363993</v>
      </c>
      <c r="I40" s="357"/>
      <c r="J40" s="112"/>
    </row>
    <row r="41" spans="1:10" ht="16.5" customHeight="1">
      <c r="A41" s="57"/>
      <c r="B41" s="57" t="s">
        <v>370</v>
      </c>
      <c r="C41" s="57"/>
      <c r="D41" s="57"/>
      <c r="E41" s="53" t="s">
        <v>453</v>
      </c>
      <c r="F41" s="59">
        <v>4.7</v>
      </c>
      <c r="G41" s="59"/>
      <c r="H41" s="363">
        <v>4.4</v>
      </c>
      <c r="I41" s="364"/>
      <c r="J41" s="112"/>
    </row>
    <row r="42" spans="1:9" ht="15">
      <c r="A42" s="60"/>
      <c r="B42" s="60"/>
      <c r="C42" s="60"/>
      <c r="D42" s="60"/>
      <c r="E42" s="57"/>
      <c r="F42" s="172"/>
      <c r="G42" s="166"/>
      <c r="H42" s="166"/>
      <c r="I42" s="166"/>
    </row>
    <row r="43" spans="1:9" ht="15.75">
      <c r="A43" s="125"/>
      <c r="B43" s="60"/>
      <c r="C43" s="60"/>
      <c r="D43" s="60"/>
      <c r="E43" s="57"/>
      <c r="F43" s="172"/>
      <c r="G43" s="166"/>
      <c r="H43" s="166"/>
      <c r="I43" s="166"/>
    </row>
    <row r="44" spans="1:9" ht="18.75" customHeight="1">
      <c r="A44" s="199" t="s">
        <v>198</v>
      </c>
      <c r="B44" s="67"/>
      <c r="C44" s="67"/>
      <c r="D44" s="67"/>
      <c r="E44" s="57"/>
      <c r="F44" s="172"/>
      <c r="G44" s="166"/>
      <c r="H44" s="166"/>
      <c r="I44" s="166"/>
    </row>
    <row r="45" spans="1:9" ht="7.5" customHeight="1">
      <c r="A45" s="60"/>
      <c r="B45" s="60"/>
      <c r="C45" s="60"/>
      <c r="D45" s="60"/>
      <c r="E45" s="53"/>
      <c r="F45" s="175"/>
      <c r="G45" s="166"/>
      <c r="H45" s="176"/>
      <c r="I45" s="166"/>
    </row>
    <row r="46" spans="1:9" ht="16.5" customHeight="1">
      <c r="A46" s="57"/>
      <c r="B46" s="57" t="s">
        <v>100</v>
      </c>
      <c r="C46" s="57"/>
      <c r="D46" s="57"/>
      <c r="E46" s="53" t="s">
        <v>475</v>
      </c>
      <c r="F46" s="353">
        <v>81096.97601632052</v>
      </c>
      <c r="G46" s="353"/>
      <c r="H46" s="353">
        <v>59818.3636688787</v>
      </c>
      <c r="I46" s="294"/>
    </row>
    <row r="47" spans="1:9" ht="16.5" customHeight="1">
      <c r="A47" s="57"/>
      <c r="B47" s="57" t="s">
        <v>101</v>
      </c>
      <c r="C47" s="57"/>
      <c r="D47" s="57"/>
      <c r="E47" s="53" t="s">
        <v>475</v>
      </c>
      <c r="F47" s="353">
        <v>17007.0567508399</v>
      </c>
      <c r="G47" s="353"/>
      <c r="H47" s="353">
        <v>12973.842994176946</v>
      </c>
      <c r="I47" s="294"/>
    </row>
    <row r="48" spans="1:9" ht="15">
      <c r="A48" s="365"/>
      <c r="B48" s="406" t="s">
        <v>667</v>
      </c>
      <c r="C48" s="406"/>
      <c r="D48" s="406"/>
      <c r="E48" s="258" t="s">
        <v>453</v>
      </c>
      <c r="F48" s="366">
        <v>3.3327410039982297</v>
      </c>
      <c r="G48" s="367"/>
      <c r="H48" s="366">
        <v>3.259610463080187</v>
      </c>
      <c r="I48" s="294"/>
    </row>
    <row r="49" spans="1:9" ht="16.5" customHeight="1">
      <c r="A49" s="57"/>
      <c r="B49" s="57" t="s">
        <v>666</v>
      </c>
      <c r="C49" s="57"/>
      <c r="D49" s="57"/>
      <c r="E49" s="53" t="s">
        <v>453</v>
      </c>
      <c r="F49" s="59">
        <v>3.8832258511892315</v>
      </c>
      <c r="G49" s="294"/>
      <c r="H49" s="59" t="s">
        <v>483</v>
      </c>
      <c r="I49" s="58"/>
    </row>
    <row r="50" spans="1:9" ht="15">
      <c r="A50" s="60"/>
      <c r="B50" s="60"/>
      <c r="C50" s="60"/>
      <c r="D50" s="60"/>
      <c r="E50" s="53"/>
      <c r="F50" s="172"/>
      <c r="G50" s="166"/>
      <c r="H50" s="12"/>
      <c r="I50" s="166"/>
    </row>
    <row r="51" spans="1:9" ht="15">
      <c r="A51" s="60"/>
      <c r="B51" s="60"/>
      <c r="C51" s="60"/>
      <c r="D51" s="60"/>
      <c r="E51" s="53"/>
      <c r="F51" s="172"/>
      <c r="G51" s="166"/>
      <c r="H51" s="12"/>
      <c r="I51" s="166"/>
    </row>
    <row r="52" spans="1:9" ht="18.75" customHeight="1">
      <c r="A52" s="199" t="s">
        <v>179</v>
      </c>
      <c r="B52" s="67"/>
      <c r="C52" s="67"/>
      <c r="D52" s="60"/>
      <c r="E52" s="57"/>
      <c r="F52" s="172"/>
      <c r="G52" s="166"/>
      <c r="H52" s="12"/>
      <c r="I52" s="166"/>
    </row>
    <row r="53" spans="1:9" ht="7.5" customHeight="1">
      <c r="A53" s="60"/>
      <c r="B53" s="60"/>
      <c r="C53" s="60"/>
      <c r="D53" s="60"/>
      <c r="E53" s="53"/>
      <c r="F53" s="176"/>
      <c r="G53" s="166"/>
      <c r="H53" s="12"/>
      <c r="I53" s="166"/>
    </row>
    <row r="54" spans="1:9" ht="16.5" customHeight="1">
      <c r="A54" s="57"/>
      <c r="B54" s="57" t="s">
        <v>102</v>
      </c>
      <c r="C54" s="57"/>
      <c r="D54" s="57"/>
      <c r="E54" s="53" t="s">
        <v>475</v>
      </c>
      <c r="F54" s="353" t="s">
        <v>483</v>
      </c>
      <c r="G54" s="353"/>
      <c r="H54" s="353">
        <v>827.8423465630365</v>
      </c>
      <c r="I54" s="294"/>
    </row>
    <row r="55" spans="1:9" ht="16.5" customHeight="1">
      <c r="A55" s="57"/>
      <c r="B55" s="57" t="s">
        <v>103</v>
      </c>
      <c r="C55" s="57"/>
      <c r="D55" s="57"/>
      <c r="E55" s="53" t="s">
        <v>475</v>
      </c>
      <c r="F55" s="353">
        <v>2453.603570512329</v>
      </c>
      <c r="G55" s="353"/>
      <c r="H55" s="353">
        <v>1079.5001461717459</v>
      </c>
      <c r="I55" s="294"/>
    </row>
    <row r="56" spans="1:9" ht="16.5" customHeight="1">
      <c r="A56" s="57"/>
      <c r="B56" s="57" t="s">
        <v>104</v>
      </c>
      <c r="C56" s="57"/>
      <c r="D56" s="57"/>
      <c r="E56" s="53" t="s">
        <v>475</v>
      </c>
      <c r="F56" s="353">
        <v>6677.251970466047</v>
      </c>
      <c r="G56" s="353"/>
      <c r="H56" s="353">
        <v>1523.9362512547739</v>
      </c>
      <c r="I56" s="294"/>
    </row>
    <row r="57" spans="1:9" ht="16.5" customHeight="1">
      <c r="A57" s="57"/>
      <c r="B57" s="57" t="s">
        <v>105</v>
      </c>
      <c r="C57" s="57"/>
      <c r="D57" s="57"/>
      <c r="E57" s="53" t="s">
        <v>475</v>
      </c>
      <c r="F57" s="353">
        <v>6677.251970466047</v>
      </c>
      <c r="G57" s="353"/>
      <c r="H57" s="353">
        <v>1559.9555053196166</v>
      </c>
      <c r="I57" s="294"/>
    </row>
    <row r="58" spans="1:9" ht="16.5" customHeight="1">
      <c r="A58" s="57"/>
      <c r="B58" s="57" t="s">
        <v>608</v>
      </c>
      <c r="C58" s="57"/>
      <c r="D58" s="57"/>
      <c r="E58" s="53" t="s">
        <v>475</v>
      </c>
      <c r="F58" s="353">
        <v>18892.93715600344</v>
      </c>
      <c r="G58" s="353"/>
      <c r="H58" s="353">
        <v>2133.580493871317</v>
      </c>
      <c r="I58" s="294"/>
    </row>
    <row r="59" spans="1:9" ht="15.75">
      <c r="A59" s="60"/>
      <c r="B59" s="60"/>
      <c r="C59" s="60"/>
      <c r="D59" s="60"/>
      <c r="E59" s="53"/>
      <c r="F59" s="176"/>
      <c r="G59" s="166"/>
      <c r="H59" s="12"/>
      <c r="I59" s="166"/>
    </row>
    <row r="60" spans="1:9" ht="15.75">
      <c r="A60" s="60"/>
      <c r="B60" s="60"/>
      <c r="C60" s="60"/>
      <c r="D60" s="60"/>
      <c r="E60" s="53"/>
      <c r="F60" s="176"/>
      <c r="G60" s="166"/>
      <c r="H60" s="12"/>
      <c r="I60" s="166"/>
    </row>
    <row r="61" spans="1:9" ht="18.75" customHeight="1">
      <c r="A61" s="199" t="s">
        <v>200</v>
      </c>
      <c r="B61" s="67"/>
      <c r="C61" s="67"/>
      <c r="D61" s="60"/>
      <c r="E61" s="57"/>
      <c r="F61" s="172"/>
      <c r="G61" s="166"/>
      <c r="H61" s="12"/>
      <c r="I61" s="166"/>
    </row>
    <row r="62" spans="1:9" ht="7.5" customHeight="1">
      <c r="A62" s="60"/>
      <c r="B62" s="60"/>
      <c r="C62" s="60"/>
      <c r="D62" s="60"/>
      <c r="E62" s="53"/>
      <c r="F62" s="172"/>
      <c r="G62" s="166"/>
      <c r="H62" s="12"/>
      <c r="I62" s="166"/>
    </row>
    <row r="63" spans="1:9" ht="15">
      <c r="A63" s="57"/>
      <c r="B63" s="57" t="s">
        <v>553</v>
      </c>
      <c r="C63" s="60"/>
      <c r="D63" s="60"/>
      <c r="E63" s="53" t="s">
        <v>459</v>
      </c>
      <c r="F63" s="368">
        <v>433.87760672477793</v>
      </c>
      <c r="G63" s="368"/>
      <c r="H63" s="368">
        <v>1526.2503722466413</v>
      </c>
      <c r="I63" s="166"/>
    </row>
    <row r="64" spans="1:9" ht="16.5" customHeight="1">
      <c r="A64" s="57"/>
      <c r="B64" s="57" t="s">
        <v>554</v>
      </c>
      <c r="C64" s="57"/>
      <c r="D64" s="57"/>
      <c r="E64" s="53" t="s">
        <v>459</v>
      </c>
      <c r="F64" s="353">
        <v>1578.0257262983305</v>
      </c>
      <c r="G64" s="353"/>
      <c r="H64" s="353">
        <v>1704.5930080519004</v>
      </c>
      <c r="I64" s="294"/>
    </row>
    <row r="65" spans="1:9" ht="16.5" customHeight="1">
      <c r="A65" s="57"/>
      <c r="B65" s="57" t="s">
        <v>106</v>
      </c>
      <c r="C65" s="57"/>
      <c r="D65" s="57"/>
      <c r="E65" s="53" t="s">
        <v>476</v>
      </c>
      <c r="F65" s="353">
        <v>24.90958661433044</v>
      </c>
      <c r="G65" s="353"/>
      <c r="H65" s="353">
        <v>10.661775732313329</v>
      </c>
      <c r="I65" s="294"/>
    </row>
    <row r="66" spans="1:9" ht="16.5" customHeight="1">
      <c r="A66" s="57"/>
      <c r="B66" s="57" t="s">
        <v>107</v>
      </c>
      <c r="C66" s="57"/>
      <c r="D66" s="57"/>
      <c r="E66" s="53" t="s">
        <v>476</v>
      </c>
      <c r="F66" s="353">
        <v>2.9244878509835566</v>
      </c>
      <c r="G66" s="353"/>
      <c r="H66" s="353">
        <v>2.7050248044167606</v>
      </c>
      <c r="I66" s="294"/>
    </row>
    <row r="67" spans="1:9" ht="16.5" customHeight="1">
      <c r="A67" s="60"/>
      <c r="B67" s="60"/>
      <c r="C67" s="60"/>
      <c r="D67" s="60"/>
      <c r="E67" s="53"/>
      <c r="F67" s="172"/>
      <c r="G67" s="166"/>
      <c r="H67" s="177"/>
      <c r="I67" s="166"/>
    </row>
    <row r="68" spans="1:9" ht="15">
      <c r="A68" s="60"/>
      <c r="B68" s="60"/>
      <c r="C68" s="60"/>
      <c r="D68" s="60"/>
      <c r="E68" s="53"/>
      <c r="F68" s="172"/>
      <c r="G68" s="166"/>
      <c r="H68" s="177"/>
      <c r="I68" s="166"/>
    </row>
    <row r="69" spans="1:9" ht="18.75" customHeight="1">
      <c r="A69" s="199" t="s">
        <v>173</v>
      </c>
      <c r="B69" s="67"/>
      <c r="C69" s="67"/>
      <c r="D69" s="67"/>
      <c r="E69" s="57"/>
      <c r="F69" s="172"/>
      <c r="G69" s="166"/>
      <c r="H69" s="166"/>
      <c r="I69" s="166"/>
    </row>
    <row r="70" spans="1:9" ht="7.5" customHeight="1">
      <c r="A70" s="60"/>
      <c r="B70" s="60"/>
      <c r="C70" s="60"/>
      <c r="D70" s="60"/>
      <c r="E70" s="53"/>
      <c r="F70" s="178"/>
      <c r="G70" s="166"/>
      <c r="H70" s="12"/>
      <c r="I70" s="166"/>
    </row>
    <row r="71" spans="1:9" ht="16.5" customHeight="1">
      <c r="A71" s="57"/>
      <c r="B71" s="57" t="s">
        <v>108</v>
      </c>
      <c r="C71" s="57"/>
      <c r="D71" s="57"/>
      <c r="E71" s="53" t="s">
        <v>477</v>
      </c>
      <c r="F71" s="317">
        <v>1.6439214061037781</v>
      </c>
      <c r="G71" s="294"/>
      <c r="H71" s="59">
        <v>1.13</v>
      </c>
      <c r="I71" s="294"/>
    </row>
    <row r="72" spans="1:9" ht="16.5" customHeight="1">
      <c r="A72" s="60"/>
      <c r="B72" s="60"/>
      <c r="C72" s="60"/>
      <c r="D72" s="60"/>
      <c r="E72" s="53"/>
      <c r="F72" s="172"/>
      <c r="G72" s="166"/>
      <c r="H72" s="167"/>
      <c r="I72" s="166"/>
    </row>
    <row r="73" spans="1:9" ht="15">
      <c r="A73" s="60"/>
      <c r="B73" s="60"/>
      <c r="C73" s="60"/>
      <c r="D73" s="60"/>
      <c r="E73" s="53"/>
      <c r="F73" s="178"/>
      <c r="G73" s="166"/>
      <c r="H73" s="12"/>
      <c r="I73" s="166"/>
    </row>
    <row r="74" spans="1:9" ht="18.75" customHeight="1">
      <c r="A74" s="199" t="s">
        <v>184</v>
      </c>
      <c r="B74" s="67"/>
      <c r="C74" s="67"/>
      <c r="D74" s="67"/>
      <c r="E74" s="57"/>
      <c r="F74" s="172"/>
      <c r="G74" s="166"/>
      <c r="H74" s="12"/>
      <c r="I74" s="166"/>
    </row>
    <row r="75" spans="1:9" ht="7.5" customHeight="1">
      <c r="A75" s="60"/>
      <c r="B75" s="60"/>
      <c r="C75" s="60"/>
      <c r="D75" s="60"/>
      <c r="E75" s="53"/>
      <c r="F75" s="178"/>
      <c r="G75" s="166"/>
      <c r="H75" s="12"/>
      <c r="I75" s="166"/>
    </row>
    <row r="76" spans="1:9" ht="16.5" customHeight="1">
      <c r="A76" s="57"/>
      <c r="B76" s="57" t="s">
        <v>109</v>
      </c>
      <c r="C76" s="57"/>
      <c r="D76" s="57"/>
      <c r="E76" s="53" t="s">
        <v>478</v>
      </c>
      <c r="F76" s="369">
        <v>0.18112427616926505</v>
      </c>
      <c r="G76" s="294"/>
      <c r="H76" s="59">
        <v>0.3454096564659032</v>
      </c>
      <c r="I76" s="294"/>
    </row>
    <row r="77" spans="1:9" ht="16.5" customHeight="1">
      <c r="A77" s="57"/>
      <c r="B77" s="57" t="s">
        <v>110</v>
      </c>
      <c r="C77" s="57"/>
      <c r="D77" s="57"/>
      <c r="E77" s="53" t="s">
        <v>478</v>
      </c>
      <c r="F77" s="369">
        <v>0.013572764874323894</v>
      </c>
      <c r="G77" s="294"/>
      <c r="H77" s="59">
        <v>0.057066793481763294</v>
      </c>
      <c r="I77" s="294"/>
    </row>
    <row r="78" spans="1:9" ht="16.5" customHeight="1">
      <c r="A78" s="57"/>
      <c r="B78" s="57" t="s">
        <v>111</v>
      </c>
      <c r="C78" s="57"/>
      <c r="D78" s="57"/>
      <c r="E78" s="53" t="s">
        <v>479</v>
      </c>
      <c r="F78" s="369">
        <v>9.93293032134903</v>
      </c>
      <c r="G78" s="294"/>
      <c r="H78" s="346">
        <v>136.06088013528918</v>
      </c>
      <c r="I78" s="294"/>
    </row>
    <row r="79" spans="1:9" ht="16.5" customHeight="1">
      <c r="A79" s="60"/>
      <c r="B79" s="60"/>
      <c r="C79" s="60"/>
      <c r="D79" s="60"/>
      <c r="E79" s="53"/>
      <c r="F79" s="178"/>
      <c r="G79" s="166"/>
      <c r="H79" s="12"/>
      <c r="I79" s="166"/>
    </row>
    <row r="80" spans="1:9" ht="15">
      <c r="A80" s="60"/>
      <c r="B80" s="60"/>
      <c r="C80" s="60"/>
      <c r="D80" s="60"/>
      <c r="E80" s="53"/>
      <c r="F80" s="178"/>
      <c r="G80" s="166"/>
      <c r="H80" s="12"/>
      <c r="I80" s="166"/>
    </row>
    <row r="81" spans="1:9" ht="18.75" customHeight="1">
      <c r="A81" s="199" t="s">
        <v>175</v>
      </c>
      <c r="B81" s="67"/>
      <c r="C81" s="67"/>
      <c r="D81" s="67"/>
      <c r="E81" s="57"/>
      <c r="F81" s="172"/>
      <c r="G81" s="166"/>
      <c r="H81" s="166"/>
      <c r="I81" s="166"/>
    </row>
    <row r="82" spans="1:9" ht="7.5" customHeight="1">
      <c r="A82" s="60"/>
      <c r="B82" s="60"/>
      <c r="C82" s="60"/>
      <c r="D82" s="60"/>
      <c r="E82" s="53"/>
      <c r="F82" s="178"/>
      <c r="G82" s="166"/>
      <c r="H82" s="177"/>
      <c r="I82" s="166"/>
    </row>
    <row r="83" spans="1:9" s="374" customFormat="1" ht="20.25" customHeight="1">
      <c r="A83" s="350"/>
      <c r="B83" s="350" t="s">
        <v>112</v>
      </c>
      <c r="C83" s="350"/>
      <c r="D83" s="350"/>
      <c r="E83" s="370" t="s">
        <v>480</v>
      </c>
      <c r="F83" s="371">
        <v>0.5475131988855204</v>
      </c>
      <c r="G83" s="372"/>
      <c r="H83" s="373">
        <v>1.0615129014079145</v>
      </c>
      <c r="I83" s="372"/>
    </row>
    <row r="84" spans="1:13" ht="4.5" customHeight="1">
      <c r="A84" s="60"/>
      <c r="B84" s="60"/>
      <c r="C84" s="60"/>
      <c r="D84" s="60"/>
      <c r="E84" s="60"/>
      <c r="F84" s="172"/>
      <c r="G84" s="169"/>
      <c r="H84" s="169"/>
      <c r="I84" s="169"/>
      <c r="J84" s="11"/>
      <c r="K84" s="11"/>
      <c r="L84" s="11"/>
      <c r="M84" s="11"/>
    </row>
    <row r="85" spans="1:13" s="109" customFormat="1" ht="19.5" customHeight="1">
      <c r="A85" s="249" t="s">
        <v>133</v>
      </c>
      <c r="B85" s="248" t="s">
        <v>533</v>
      </c>
      <c r="D85" s="60"/>
      <c r="E85" s="64"/>
      <c r="F85" s="60"/>
      <c r="G85" s="64"/>
      <c r="H85" s="60"/>
      <c r="I85" s="60"/>
      <c r="J85" s="60"/>
      <c r="K85" s="64"/>
      <c r="L85" s="60"/>
      <c r="M85" s="60"/>
    </row>
    <row r="86" spans="1:13" ht="15" customHeight="1">
      <c r="A86" s="94" t="s">
        <v>382</v>
      </c>
      <c r="B86" s="49"/>
      <c r="C86" s="49"/>
      <c r="D86" s="49"/>
      <c r="E86" s="64"/>
      <c r="F86" s="11"/>
      <c r="G86" s="64"/>
      <c r="H86" s="11"/>
      <c r="I86" s="179"/>
      <c r="J86" s="11"/>
      <c r="K86" s="64"/>
      <c r="L86" s="11"/>
      <c r="M86" s="179"/>
    </row>
  </sheetData>
  <mergeCells count="11">
    <mergeCell ref="B40:D40"/>
    <mergeCell ref="B48:D48"/>
    <mergeCell ref="A9:D9"/>
    <mergeCell ref="D2:E2"/>
    <mergeCell ref="A10:C10"/>
    <mergeCell ref="I11:I12"/>
    <mergeCell ref="A11:D12"/>
    <mergeCell ref="E11:E12"/>
    <mergeCell ref="F11:F12"/>
    <mergeCell ref="H11:H12"/>
    <mergeCell ref="G11:G12"/>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&amp;C12</oddFooter>
  </headerFooter>
  <drawing r:id="rId1"/>
</worksheet>
</file>

<file path=xl/worksheets/sheet14.xml><?xml version="1.0" encoding="utf-8"?>
<worksheet xmlns="http://schemas.openxmlformats.org/spreadsheetml/2006/main" xmlns:r="http://schemas.openxmlformats.org/officeDocument/2006/relationships">
  <sheetPr codeName="Hoja15" transitionEvaluation="1">
    <tabColor indexed="42"/>
  </sheetPr>
  <dimension ref="A1:I42"/>
  <sheetViews>
    <sheetView showGridLines="0" view="pageBreakPreview" zoomScale="60" zoomScaleNormal="60" workbookViewId="0" topLeftCell="A1">
      <selection activeCell="A1" sqref="A1"/>
    </sheetView>
  </sheetViews>
  <sheetFormatPr defaultColWidth="12.6640625" defaultRowHeight="15.75"/>
  <cols>
    <col min="1" max="1" width="0.88671875" style="13" customWidth="1"/>
    <col min="2" max="2" width="10.77734375" style="13" customWidth="1"/>
    <col min="3" max="3" width="30.77734375" style="13" customWidth="1"/>
    <col min="4" max="5" width="25.77734375" style="13" customWidth="1"/>
    <col min="6" max="7" width="20.77734375" style="13" customWidth="1"/>
    <col min="8" max="8" width="0.88671875" style="13" customWidth="1"/>
    <col min="9" max="9" width="0.3359375" style="13" customWidth="1"/>
    <col min="10" max="11" width="12.6640625" style="13" customWidth="1"/>
    <col min="12" max="12" width="12.77734375" style="13" customWidth="1"/>
    <col min="13" max="19" width="12.6640625" style="13" customWidth="1"/>
    <col min="20" max="21" width="5.77734375" style="13" customWidth="1"/>
    <col min="22" max="24" width="12.6640625" style="13" customWidth="1"/>
    <col min="25" max="25" width="12.77734375" style="13" customWidth="1"/>
    <col min="26" max="16384" width="12.6640625" style="13" customWidth="1"/>
  </cols>
  <sheetData>
    <row r="1" spans="2:4" s="28" customFormat="1" ht="15" customHeight="1">
      <c r="B1" s="86"/>
      <c r="C1" s="87"/>
      <c r="D1" s="87"/>
    </row>
    <row r="2" spans="3:4" s="28" customFormat="1" ht="24.75" customHeight="1">
      <c r="C2" s="88"/>
      <c r="D2" s="88"/>
    </row>
    <row r="3" spans="3:5" s="28" customFormat="1" ht="24.75" customHeight="1">
      <c r="C3" s="89"/>
      <c r="E3" s="90"/>
    </row>
    <row r="4" spans="3:5" s="28" customFormat="1" ht="24.75" customHeight="1">
      <c r="C4" s="89"/>
      <c r="E4" s="90"/>
    </row>
    <row r="5" spans="3:5" s="28" customFormat="1" ht="24.75" customHeight="1">
      <c r="C5" s="89"/>
      <c r="E5" s="90"/>
    </row>
    <row r="6" s="28" customFormat="1" ht="49.5" customHeight="1"/>
    <row r="7" ht="148.5" customHeight="1"/>
    <row r="8" spans="1:9" ht="24.75" customHeight="1">
      <c r="A8" s="455" t="s">
        <v>595</v>
      </c>
      <c r="B8" s="455"/>
      <c r="C8" s="455"/>
      <c r="D8" s="455"/>
      <c r="E8" s="455"/>
      <c r="F8" s="455"/>
      <c r="G8" s="455"/>
      <c r="H8" s="455"/>
      <c r="I8" s="455"/>
    </row>
    <row r="9" spans="1:9" ht="24.75" customHeight="1">
      <c r="A9" s="455"/>
      <c r="B9" s="455"/>
      <c r="C9" s="455"/>
      <c r="D9" s="455"/>
      <c r="E9" s="455"/>
      <c r="F9" s="455"/>
      <c r="G9" s="455"/>
      <c r="H9" s="455"/>
      <c r="I9" s="455"/>
    </row>
    <row r="10" spans="1:9" ht="7.5" customHeight="1">
      <c r="A10" s="180"/>
      <c r="B10" s="180"/>
      <c r="C10" s="180"/>
      <c r="D10" s="180"/>
      <c r="E10" s="180"/>
      <c r="F10" s="180"/>
      <c r="G10" s="180"/>
      <c r="H10" s="180"/>
      <c r="I10" s="180"/>
    </row>
    <row r="11" spans="1:9" ht="19.5" customHeight="1">
      <c r="A11" s="181"/>
      <c r="B11" s="181"/>
      <c r="C11" s="181"/>
      <c r="D11" s="181"/>
      <c r="E11" s="181"/>
      <c r="F11" s="181"/>
      <c r="G11" s="181"/>
      <c r="H11" s="181"/>
      <c r="I11" s="182"/>
    </row>
    <row r="12" spans="1:9" ht="19.5" customHeight="1">
      <c r="A12" s="451" t="s">
        <v>628</v>
      </c>
      <c r="B12" s="451"/>
      <c r="C12" s="451"/>
      <c r="D12" s="451"/>
      <c r="E12" s="451"/>
      <c r="F12" s="451"/>
      <c r="G12" s="451"/>
      <c r="H12" s="181"/>
      <c r="I12" s="182"/>
    </row>
    <row r="13" spans="1:9" ht="19.5" customHeight="1">
      <c r="A13" s="451"/>
      <c r="B13" s="451"/>
      <c r="C13" s="451"/>
      <c r="D13" s="451"/>
      <c r="E13" s="451"/>
      <c r="F13" s="451"/>
      <c r="G13" s="451"/>
      <c r="H13" s="181"/>
      <c r="I13" s="182"/>
    </row>
    <row r="14" spans="1:9" ht="18" customHeight="1">
      <c r="A14" s="181"/>
      <c r="B14" s="181"/>
      <c r="C14" s="181"/>
      <c r="D14" s="181"/>
      <c r="E14" s="181"/>
      <c r="F14" s="181"/>
      <c r="G14" s="181"/>
      <c r="H14" s="181"/>
      <c r="I14" s="182"/>
    </row>
    <row r="15" spans="1:9" ht="45" customHeight="1">
      <c r="A15" s="451" t="s">
        <v>622</v>
      </c>
      <c r="B15" s="452"/>
      <c r="C15" s="451"/>
      <c r="D15" s="451"/>
      <c r="E15" s="451"/>
      <c r="F15" s="451"/>
      <c r="G15" s="451"/>
      <c r="H15" s="181"/>
      <c r="I15" s="182"/>
    </row>
    <row r="16" spans="1:9" ht="14.25" customHeight="1">
      <c r="A16" s="266"/>
      <c r="B16" s="267"/>
      <c r="C16" s="266"/>
      <c r="D16" s="266"/>
      <c r="E16" s="266"/>
      <c r="F16" s="266"/>
      <c r="G16" s="266"/>
      <c r="H16" s="181"/>
      <c r="I16" s="182"/>
    </row>
    <row r="17" spans="1:9" ht="19.5" customHeight="1">
      <c r="A17" s="453" t="s">
        <v>629</v>
      </c>
      <c r="B17" s="450"/>
      <c r="C17" s="450"/>
      <c r="D17" s="450"/>
      <c r="E17" s="450"/>
      <c r="F17" s="450"/>
      <c r="G17" s="450"/>
      <c r="H17" s="181"/>
      <c r="I17" s="182"/>
    </row>
    <row r="18" spans="1:9" ht="19.5" customHeight="1">
      <c r="A18" s="450"/>
      <c r="B18" s="450"/>
      <c r="C18" s="450"/>
      <c r="D18" s="450"/>
      <c r="E18" s="450"/>
      <c r="F18" s="450"/>
      <c r="G18" s="450"/>
      <c r="H18" s="181"/>
      <c r="I18" s="182"/>
    </row>
    <row r="19" spans="1:9" ht="17.25" customHeight="1">
      <c r="A19" s="181"/>
      <c r="B19" s="181"/>
      <c r="C19" s="181"/>
      <c r="D19" s="181"/>
      <c r="E19" s="181"/>
      <c r="F19" s="181"/>
      <c r="G19" s="181"/>
      <c r="H19" s="181"/>
      <c r="I19" s="182"/>
    </row>
    <row r="20" spans="1:9" ht="70.5" customHeight="1">
      <c r="A20" s="448" t="s">
        <v>623</v>
      </c>
      <c r="B20" s="448"/>
      <c r="C20" s="448"/>
      <c r="D20" s="448"/>
      <c r="E20" s="448"/>
      <c r="F20" s="448"/>
      <c r="G20" s="448"/>
      <c r="H20" s="263"/>
      <c r="I20" s="182"/>
    </row>
    <row r="21" spans="1:9" ht="15.75" customHeight="1">
      <c r="A21" s="181"/>
      <c r="B21" s="181"/>
      <c r="C21" s="181"/>
      <c r="D21" s="181"/>
      <c r="E21" s="181"/>
      <c r="F21" s="181"/>
      <c r="G21" s="181"/>
      <c r="H21" s="181"/>
      <c r="I21" s="182"/>
    </row>
    <row r="22" spans="1:9" ht="19.5" customHeight="1">
      <c r="A22" s="449" t="s">
        <v>630</v>
      </c>
      <c r="B22" s="450"/>
      <c r="C22" s="450"/>
      <c r="D22" s="450"/>
      <c r="E22" s="450"/>
      <c r="F22" s="450"/>
      <c r="G22" s="450"/>
      <c r="H22" s="181"/>
      <c r="I22" s="182"/>
    </row>
    <row r="23" spans="1:9" ht="19.5" customHeight="1">
      <c r="A23" s="450"/>
      <c r="B23" s="450"/>
      <c r="C23" s="450"/>
      <c r="D23" s="450"/>
      <c r="E23" s="450"/>
      <c r="F23" s="450"/>
      <c r="G23" s="450"/>
      <c r="H23" s="181"/>
      <c r="I23" s="182"/>
    </row>
    <row r="24" spans="1:9" ht="19.5" customHeight="1">
      <c r="A24" s="181"/>
      <c r="B24" s="181"/>
      <c r="C24" s="181"/>
      <c r="D24" s="181"/>
      <c r="E24" s="181"/>
      <c r="F24" s="181"/>
      <c r="G24" s="181"/>
      <c r="H24" s="181"/>
      <c r="I24" s="182"/>
    </row>
    <row r="25" spans="1:9" ht="63.75" customHeight="1">
      <c r="A25" s="454" t="s">
        <v>624</v>
      </c>
      <c r="B25" s="454"/>
      <c r="C25" s="454"/>
      <c r="D25" s="454"/>
      <c r="E25" s="454"/>
      <c r="F25" s="454"/>
      <c r="G25" s="454"/>
      <c r="H25" s="182"/>
      <c r="I25" s="182"/>
    </row>
    <row r="26" spans="1:9" ht="21" customHeight="1">
      <c r="A26" s="181"/>
      <c r="B26" s="181"/>
      <c r="C26" s="181"/>
      <c r="D26" s="181"/>
      <c r="E26" s="181"/>
      <c r="F26" s="181"/>
      <c r="G26" s="181"/>
      <c r="H26" s="182"/>
      <c r="I26" s="182"/>
    </row>
    <row r="27" spans="1:9" ht="40.5" customHeight="1">
      <c r="A27" s="453" t="s">
        <v>625</v>
      </c>
      <c r="B27" s="453"/>
      <c r="C27" s="453"/>
      <c r="D27" s="453"/>
      <c r="E27" s="453"/>
      <c r="F27" s="453"/>
      <c r="G27" s="453"/>
      <c r="H27" s="182"/>
      <c r="I27" s="182"/>
    </row>
    <row r="28" spans="1:9" ht="19.5" customHeight="1">
      <c r="A28" s="181"/>
      <c r="B28" s="181"/>
      <c r="C28" s="181"/>
      <c r="D28" s="181"/>
      <c r="E28" s="181"/>
      <c r="F28" s="181"/>
      <c r="G28" s="181"/>
      <c r="H28" s="182"/>
      <c r="I28" s="182"/>
    </row>
    <row r="29" spans="1:9" ht="60" customHeight="1">
      <c r="A29" s="453" t="s">
        <v>626</v>
      </c>
      <c r="B29" s="453"/>
      <c r="C29" s="453"/>
      <c r="D29" s="453"/>
      <c r="E29" s="453"/>
      <c r="F29" s="453"/>
      <c r="G29" s="453"/>
      <c r="H29" s="182"/>
      <c r="I29" s="182"/>
    </row>
    <row r="30" spans="1:9" ht="19.5" customHeight="1">
      <c r="A30" s="181"/>
      <c r="B30" s="181"/>
      <c r="C30" s="181"/>
      <c r="D30" s="181"/>
      <c r="E30" s="181"/>
      <c r="F30" s="181"/>
      <c r="G30" s="181"/>
      <c r="H30" s="182"/>
      <c r="I30" s="182"/>
    </row>
    <row r="31" spans="1:9" ht="68.25" customHeight="1">
      <c r="A31" s="448" t="s">
        <v>620</v>
      </c>
      <c r="B31" s="448"/>
      <c r="C31" s="448"/>
      <c r="D31" s="448"/>
      <c r="E31" s="448"/>
      <c r="F31" s="448"/>
      <c r="G31" s="448"/>
      <c r="H31" s="182"/>
      <c r="I31" s="182"/>
    </row>
    <row r="32" spans="1:9" ht="19.5" customHeight="1">
      <c r="A32" s="181"/>
      <c r="B32" s="181"/>
      <c r="C32" s="181"/>
      <c r="D32" s="181"/>
      <c r="E32" s="181"/>
      <c r="F32" s="181"/>
      <c r="G32" s="181"/>
      <c r="H32" s="182"/>
      <c r="I32" s="182"/>
    </row>
    <row r="33" spans="1:9" ht="41.25" customHeight="1">
      <c r="A33" s="454" t="s">
        <v>627</v>
      </c>
      <c r="B33" s="454"/>
      <c r="C33" s="454"/>
      <c r="D33" s="454"/>
      <c r="E33" s="454"/>
      <c r="F33" s="454"/>
      <c r="G33" s="454"/>
      <c r="H33" s="182"/>
      <c r="I33" s="182"/>
    </row>
    <row r="34" spans="1:9" ht="19.5" customHeight="1">
      <c r="A34" s="181"/>
      <c r="B34" s="181"/>
      <c r="C34" s="181"/>
      <c r="D34" s="181"/>
      <c r="E34" s="181"/>
      <c r="F34" s="181"/>
      <c r="G34" s="181"/>
      <c r="H34" s="182"/>
      <c r="I34" s="182"/>
    </row>
    <row r="35" spans="1:9" ht="38.25" customHeight="1">
      <c r="A35" s="454" t="s">
        <v>596</v>
      </c>
      <c r="B35" s="454"/>
      <c r="C35" s="454"/>
      <c r="D35" s="454"/>
      <c r="E35" s="454"/>
      <c r="F35" s="454"/>
      <c r="G35" s="454"/>
      <c r="H35" s="454"/>
      <c r="I35" s="11"/>
    </row>
    <row r="36" spans="1:9" ht="20.25">
      <c r="A36" s="181"/>
      <c r="B36" s="181"/>
      <c r="C36" s="181"/>
      <c r="D36" s="181"/>
      <c r="E36" s="181"/>
      <c r="F36" s="181"/>
      <c r="G36" s="181"/>
      <c r="H36" s="182"/>
      <c r="I36" s="11"/>
    </row>
    <row r="37" spans="1:9" ht="50.25" customHeight="1">
      <c r="A37" s="456" t="s">
        <v>621</v>
      </c>
      <c r="B37" s="456"/>
      <c r="C37" s="456"/>
      <c r="D37" s="456"/>
      <c r="E37" s="456"/>
      <c r="F37" s="456"/>
      <c r="G37" s="456"/>
      <c r="H37" s="456"/>
      <c r="I37" s="11"/>
    </row>
    <row r="38" spans="1:8" ht="20.25">
      <c r="A38" s="181"/>
      <c r="B38" s="181"/>
      <c r="C38" s="181"/>
      <c r="D38" s="181"/>
      <c r="E38" s="181"/>
      <c r="F38" s="181"/>
      <c r="G38" s="181"/>
      <c r="H38" s="182"/>
    </row>
    <row r="39" spans="1:8" ht="69.75" customHeight="1">
      <c r="A39" s="456" t="s">
        <v>544</v>
      </c>
      <c r="B39" s="456"/>
      <c r="C39" s="456"/>
      <c r="D39" s="456"/>
      <c r="E39" s="456"/>
      <c r="F39" s="456"/>
      <c r="G39" s="456"/>
      <c r="H39" s="456"/>
    </row>
    <row r="40" spans="1:8" ht="18.75" customHeight="1">
      <c r="A40" s="245"/>
      <c r="B40" s="245"/>
      <c r="C40" s="245"/>
      <c r="D40" s="245"/>
      <c r="E40" s="245"/>
      <c r="F40" s="245"/>
      <c r="G40" s="245"/>
      <c r="H40" s="245"/>
    </row>
    <row r="41" spans="1:8" ht="45" customHeight="1">
      <c r="A41" s="454" t="s">
        <v>631</v>
      </c>
      <c r="B41" s="454"/>
      <c r="C41" s="454"/>
      <c r="D41" s="454"/>
      <c r="E41" s="454"/>
      <c r="F41" s="454"/>
      <c r="G41" s="454"/>
      <c r="H41" s="454"/>
    </row>
    <row r="42" spans="1:9" ht="19.5" customHeight="1">
      <c r="A42" s="181"/>
      <c r="B42" s="181"/>
      <c r="C42" s="181"/>
      <c r="D42" s="181"/>
      <c r="E42" s="181"/>
      <c r="F42" s="181"/>
      <c r="G42" s="181"/>
      <c r="H42" s="181"/>
      <c r="I42" s="182"/>
    </row>
  </sheetData>
  <mergeCells count="15">
    <mergeCell ref="A41:H41"/>
    <mergeCell ref="A20:G20"/>
    <mergeCell ref="A8:I9"/>
    <mergeCell ref="A17:G18"/>
    <mergeCell ref="A39:H39"/>
    <mergeCell ref="A33:G33"/>
    <mergeCell ref="A35:H35"/>
    <mergeCell ref="A37:H37"/>
    <mergeCell ref="A25:G25"/>
    <mergeCell ref="A27:G27"/>
    <mergeCell ref="A31:G31"/>
    <mergeCell ref="A22:G23"/>
    <mergeCell ref="A12:G13"/>
    <mergeCell ref="A15:G15"/>
    <mergeCell ref="A29:G29"/>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&amp;C&amp;14 &amp;12 13</oddFooter>
  </headerFooter>
  <drawing r:id="rId1"/>
</worksheet>
</file>

<file path=xl/worksheets/sheet15.xml><?xml version="1.0" encoding="utf-8"?>
<worksheet xmlns="http://schemas.openxmlformats.org/spreadsheetml/2006/main" xmlns:r="http://schemas.openxmlformats.org/officeDocument/2006/relationships">
  <sheetPr transitionEvaluation="1">
    <tabColor indexed="42"/>
  </sheetPr>
  <dimension ref="A1:V75"/>
  <sheetViews>
    <sheetView showGridLines="0" view="pageBreakPreview" zoomScale="50" zoomScaleNormal="60" zoomScaleSheetLayoutView="50" workbookViewId="0" topLeftCell="A1">
      <selection activeCell="I55" sqref="I55"/>
    </sheetView>
  </sheetViews>
  <sheetFormatPr defaultColWidth="9.77734375" defaultRowHeight="15.75"/>
  <cols>
    <col min="1" max="1" width="2.5546875" style="13" customWidth="1"/>
    <col min="2" max="5" width="1.77734375" style="13" customWidth="1"/>
    <col min="6" max="7" width="2.3359375" style="13" customWidth="1"/>
    <col min="8" max="8" width="2.88671875" style="13" customWidth="1"/>
    <col min="9" max="9" width="30.77734375" style="13" customWidth="1"/>
    <col min="10" max="10" width="17.99609375" style="13" customWidth="1"/>
    <col min="11" max="14" width="14.88671875" style="13" customWidth="1"/>
    <col min="15" max="15" width="17.77734375" style="13" customWidth="1"/>
    <col min="16" max="16" width="14.88671875" style="13" customWidth="1"/>
    <col min="17" max="17" width="0.10546875" style="13" hidden="1" customWidth="1"/>
    <col min="18" max="16384" width="9.77734375" style="13" customWidth="1"/>
  </cols>
  <sheetData>
    <row r="1" spans="5:13" ht="24.75" customHeight="1">
      <c r="E1" s="28"/>
      <c r="F1" s="86"/>
      <c r="G1" s="87"/>
      <c r="H1" s="87"/>
      <c r="I1" s="28"/>
      <c r="J1" s="28"/>
      <c r="K1" s="28"/>
      <c r="L1" s="28"/>
      <c r="M1" s="28"/>
    </row>
    <row r="2" spans="5:13" ht="24.75" customHeight="1">
      <c r="E2" s="28"/>
      <c r="F2" s="28"/>
      <c r="H2" s="88"/>
      <c r="I2" s="88"/>
      <c r="J2" s="28"/>
      <c r="K2" s="28"/>
      <c r="L2" s="28"/>
      <c r="M2" s="28"/>
    </row>
    <row r="3" spans="5:13" ht="24.75" customHeight="1">
      <c r="E3" s="28"/>
      <c r="F3" s="28"/>
      <c r="H3" s="28"/>
      <c r="I3" s="89"/>
      <c r="J3" s="90"/>
      <c r="K3" s="28"/>
      <c r="L3" s="28"/>
      <c r="M3" s="28"/>
    </row>
    <row r="4" spans="5:13" ht="24.75" customHeight="1">
      <c r="E4" s="28"/>
      <c r="F4" s="28"/>
      <c r="H4" s="28"/>
      <c r="I4" s="89"/>
      <c r="J4" s="90"/>
      <c r="K4" s="28"/>
      <c r="L4" s="28"/>
      <c r="M4" s="28"/>
    </row>
    <row r="5" spans="5:13" ht="24.75" customHeight="1">
      <c r="E5" s="28"/>
      <c r="F5" s="28"/>
      <c r="H5" s="28"/>
      <c r="I5" s="89"/>
      <c r="J5" s="90"/>
      <c r="K5" s="28"/>
      <c r="L5" s="28"/>
      <c r="M5" s="28"/>
    </row>
    <row r="6" spans="5:13" ht="45.75" customHeight="1">
      <c r="E6" s="28"/>
      <c r="F6" s="28"/>
      <c r="G6" s="28"/>
      <c r="H6" s="28"/>
      <c r="I6" s="28"/>
      <c r="J6" s="28"/>
      <c r="K6" s="28"/>
      <c r="L6" s="28"/>
      <c r="M6" s="28"/>
    </row>
    <row r="7" spans="1:22" ht="18.75" customHeight="1">
      <c r="A7" s="183"/>
      <c r="B7" s="181"/>
      <c r="C7" s="181"/>
      <c r="D7" s="181"/>
      <c r="E7" s="11"/>
      <c r="F7" s="11"/>
      <c r="G7" s="11"/>
      <c r="H7" s="11"/>
      <c r="I7" s="11"/>
      <c r="J7" s="11"/>
      <c r="K7" s="11"/>
      <c r="L7" s="11"/>
      <c r="M7" s="11"/>
      <c r="N7" s="11"/>
      <c r="O7" s="11"/>
      <c r="P7" s="11"/>
      <c r="Q7" s="11"/>
      <c r="R7" s="11"/>
      <c r="S7" s="11"/>
      <c r="T7" s="11"/>
      <c r="U7" s="11"/>
      <c r="V7" s="11"/>
    </row>
    <row r="8" spans="5:22" ht="13.5" customHeight="1">
      <c r="E8" s="457" t="s">
        <v>113</v>
      </c>
      <c r="F8" s="457"/>
      <c r="G8" s="457"/>
      <c r="H8" s="457"/>
      <c r="I8" s="457"/>
      <c r="J8" s="457"/>
      <c r="K8" s="457"/>
      <c r="L8" s="457"/>
      <c r="M8" s="457"/>
      <c r="N8" s="457"/>
      <c r="O8" s="457"/>
      <c r="P8" s="9"/>
      <c r="Q8" s="11"/>
      <c r="R8" s="11"/>
      <c r="S8" s="11"/>
      <c r="T8" s="11"/>
      <c r="U8" s="11"/>
      <c r="V8" s="11"/>
    </row>
    <row r="9" spans="5:22" ht="23.25" customHeight="1">
      <c r="E9" s="457"/>
      <c r="F9" s="457"/>
      <c r="G9" s="457"/>
      <c r="H9" s="457"/>
      <c r="I9" s="457"/>
      <c r="J9" s="457"/>
      <c r="K9" s="457"/>
      <c r="L9" s="457"/>
      <c r="M9" s="457"/>
      <c r="N9" s="457"/>
      <c r="O9" s="457"/>
      <c r="P9" s="10"/>
      <c r="Q9" s="11"/>
      <c r="R9" s="11"/>
      <c r="S9" s="11"/>
      <c r="T9" s="11"/>
      <c r="U9" s="11"/>
      <c r="V9" s="11"/>
    </row>
    <row r="10" spans="5:22" ht="13.5" customHeight="1">
      <c r="E10" s="457"/>
      <c r="F10" s="457"/>
      <c r="G10" s="457"/>
      <c r="H10" s="457"/>
      <c r="I10" s="457"/>
      <c r="J10" s="457"/>
      <c r="K10" s="457"/>
      <c r="L10" s="457"/>
      <c r="M10" s="457"/>
      <c r="N10" s="457"/>
      <c r="O10" s="457"/>
      <c r="P10" s="9"/>
      <c r="Q10" s="11"/>
      <c r="R10" s="11"/>
      <c r="S10" s="11"/>
      <c r="T10" s="11"/>
      <c r="U10" s="11"/>
      <c r="V10" s="11"/>
    </row>
    <row r="11" spans="5:22" ht="21" customHeight="1">
      <c r="E11" s="268"/>
      <c r="F11" s="269" t="s">
        <v>609</v>
      </c>
      <c r="G11" s="268"/>
      <c r="H11" s="268"/>
      <c r="I11" s="268"/>
      <c r="J11" s="268"/>
      <c r="K11" s="268"/>
      <c r="L11" s="268"/>
      <c r="M11" s="268"/>
      <c r="N11" s="268"/>
      <c r="O11" s="268"/>
      <c r="P11" s="9"/>
      <c r="Q11" s="11"/>
      <c r="R11" s="11"/>
      <c r="S11" s="11"/>
      <c r="T11" s="11"/>
      <c r="U11" s="11"/>
      <c r="V11" s="11"/>
    </row>
    <row r="12" spans="5:22" ht="12.75" customHeight="1">
      <c r="E12" s="182"/>
      <c r="F12" s="182"/>
      <c r="G12" s="182"/>
      <c r="H12" s="182"/>
      <c r="I12" s="182"/>
      <c r="J12" s="182"/>
      <c r="K12" s="182"/>
      <c r="L12" s="182"/>
      <c r="M12" s="182"/>
      <c r="N12" s="182"/>
      <c r="O12" s="182"/>
      <c r="P12" s="182"/>
      <c r="Q12" s="11"/>
      <c r="R12" s="11"/>
      <c r="S12" s="11"/>
      <c r="T12" s="11"/>
      <c r="U12" s="11"/>
      <c r="V12" s="11"/>
    </row>
    <row r="13" spans="5:22" ht="24.75" customHeight="1">
      <c r="E13" s="182"/>
      <c r="F13" s="184" t="s">
        <v>604</v>
      </c>
      <c r="G13" s="185"/>
      <c r="H13" s="184"/>
      <c r="I13" s="184" t="s">
        <v>215</v>
      </c>
      <c r="J13" s="184"/>
      <c r="K13" s="49"/>
      <c r="L13" s="49"/>
      <c r="M13" s="49"/>
      <c r="N13" s="49"/>
      <c r="O13" s="49"/>
      <c r="P13" s="49"/>
      <c r="Q13" s="49"/>
      <c r="R13" s="49"/>
      <c r="S13" s="11"/>
      <c r="T13" s="11"/>
      <c r="U13" s="11"/>
      <c r="V13" s="11"/>
    </row>
    <row r="14" spans="5:22" ht="26.25" customHeight="1">
      <c r="E14" s="182"/>
      <c r="F14" s="184"/>
      <c r="G14" s="185"/>
      <c r="H14" s="184"/>
      <c r="I14" s="262" t="s">
        <v>576</v>
      </c>
      <c r="J14" s="184"/>
      <c r="K14" s="49"/>
      <c r="L14" s="49"/>
      <c r="M14" s="49"/>
      <c r="N14" s="49"/>
      <c r="O14" s="49"/>
      <c r="P14" s="49"/>
      <c r="Q14" s="49"/>
      <c r="R14" s="49"/>
      <c r="S14" s="11"/>
      <c r="T14" s="11"/>
      <c r="U14" s="11"/>
      <c r="V14" s="11"/>
    </row>
    <row r="15" spans="5:22" ht="26.25" customHeight="1">
      <c r="E15" s="182"/>
      <c r="F15" s="184"/>
      <c r="G15" s="185"/>
      <c r="H15" s="184"/>
      <c r="I15" s="262" t="s">
        <v>605</v>
      </c>
      <c r="J15" s="184"/>
      <c r="K15" s="49"/>
      <c r="L15" s="49"/>
      <c r="M15" s="49"/>
      <c r="N15" s="49"/>
      <c r="O15" s="49"/>
      <c r="P15" s="49"/>
      <c r="Q15" s="49"/>
      <c r="R15" s="49"/>
      <c r="S15" s="11"/>
      <c r="T15" s="11"/>
      <c r="U15" s="11"/>
      <c r="V15" s="11"/>
    </row>
    <row r="16" spans="5:22" ht="24.75" customHeight="1">
      <c r="E16" s="182"/>
      <c r="F16" s="184"/>
      <c r="G16" s="185"/>
      <c r="H16" s="184"/>
      <c r="I16" s="458" t="s">
        <v>534</v>
      </c>
      <c r="J16" s="459"/>
      <c r="K16" s="459"/>
      <c r="L16" s="459"/>
      <c r="M16" s="459"/>
      <c r="N16" s="459"/>
      <c r="O16" s="459"/>
      <c r="P16" s="49"/>
      <c r="Q16" s="49"/>
      <c r="R16" s="49"/>
      <c r="S16" s="11"/>
      <c r="T16" s="11"/>
      <c r="U16" s="11"/>
      <c r="V16" s="11"/>
    </row>
    <row r="17" spans="5:22" ht="24.75" customHeight="1">
      <c r="E17" s="182"/>
      <c r="F17" s="184"/>
      <c r="G17" s="185"/>
      <c r="H17" s="184"/>
      <c r="I17" s="458" t="s">
        <v>535</v>
      </c>
      <c r="J17" s="459"/>
      <c r="K17" s="459"/>
      <c r="L17" s="459"/>
      <c r="M17" s="459"/>
      <c r="N17" s="459"/>
      <c r="O17" s="459"/>
      <c r="P17" s="49"/>
      <c r="Q17" s="49"/>
      <c r="R17" s="49"/>
      <c r="S17" s="11"/>
      <c r="T17" s="11"/>
      <c r="U17" s="11"/>
      <c r="V17" s="11"/>
    </row>
    <row r="18" spans="5:22" ht="24.75" customHeight="1">
      <c r="E18" s="182"/>
      <c r="F18" s="184"/>
      <c r="G18" s="185"/>
      <c r="H18" s="184"/>
      <c r="I18" s="184" t="s">
        <v>588</v>
      </c>
      <c r="J18" s="184"/>
      <c r="K18" s="49"/>
      <c r="L18" s="49"/>
      <c r="M18" s="49"/>
      <c r="N18" s="49"/>
      <c r="O18" s="49"/>
      <c r="P18" s="49"/>
      <c r="Q18" s="49"/>
      <c r="R18" s="49"/>
      <c r="S18" s="11"/>
      <c r="T18" s="11"/>
      <c r="U18" s="11"/>
      <c r="V18" s="11"/>
    </row>
    <row r="19" spans="5:22" ht="24.75" customHeight="1">
      <c r="E19" s="182"/>
      <c r="F19" s="184"/>
      <c r="G19" s="184"/>
      <c r="H19" s="184"/>
      <c r="I19" s="184" t="s">
        <v>575</v>
      </c>
      <c r="J19" s="184"/>
      <c r="K19" s="49"/>
      <c r="L19" s="49"/>
      <c r="M19" s="49"/>
      <c r="N19" s="49"/>
      <c r="O19" s="49"/>
      <c r="P19" s="49"/>
      <c r="Q19" s="49"/>
      <c r="R19" s="49"/>
      <c r="S19" s="11"/>
      <c r="T19" s="11"/>
      <c r="U19" s="11"/>
      <c r="V19" s="11"/>
    </row>
    <row r="20" spans="5:22" ht="24.75" customHeight="1">
      <c r="E20" s="182"/>
      <c r="F20" s="184"/>
      <c r="G20" s="184"/>
      <c r="H20" s="184"/>
      <c r="I20" s="184" t="s">
        <v>589</v>
      </c>
      <c r="J20" s="184"/>
      <c r="K20" s="49"/>
      <c r="L20" s="49"/>
      <c r="M20" s="49"/>
      <c r="N20" s="49"/>
      <c r="O20" s="49"/>
      <c r="P20" s="49"/>
      <c r="Q20" s="49"/>
      <c r="R20" s="49"/>
      <c r="S20" s="11"/>
      <c r="T20" s="11"/>
      <c r="U20" s="11"/>
      <c r="V20" s="11"/>
    </row>
    <row r="21" spans="5:22" ht="24.75" customHeight="1">
      <c r="E21" s="182"/>
      <c r="F21" s="184"/>
      <c r="G21" s="184"/>
      <c r="H21" s="184"/>
      <c r="I21" s="184" t="s">
        <v>590</v>
      </c>
      <c r="J21" s="184"/>
      <c r="K21" s="49"/>
      <c r="L21" s="49"/>
      <c r="M21" s="49"/>
      <c r="N21" s="49"/>
      <c r="O21" s="49"/>
      <c r="P21" s="49"/>
      <c r="Q21" s="49"/>
      <c r="R21" s="49"/>
      <c r="S21" s="11"/>
      <c r="T21" s="11"/>
      <c r="U21" s="11"/>
      <c r="V21" s="11"/>
    </row>
    <row r="22" spans="5:22" ht="24.75" customHeight="1">
      <c r="E22" s="182"/>
      <c r="F22" s="184"/>
      <c r="G22" s="184"/>
      <c r="H22" s="184"/>
      <c r="I22" s="184" t="s">
        <v>591</v>
      </c>
      <c r="J22" s="184"/>
      <c r="K22" s="49"/>
      <c r="L22" s="49"/>
      <c r="M22" s="49"/>
      <c r="N22" s="49"/>
      <c r="O22" s="49"/>
      <c r="P22" s="49"/>
      <c r="Q22" s="49"/>
      <c r="R22" s="49"/>
      <c r="S22" s="11"/>
      <c r="T22" s="11"/>
      <c r="U22" s="11"/>
      <c r="V22" s="11"/>
    </row>
    <row r="23" spans="5:22" ht="24.75" customHeight="1">
      <c r="E23" s="182"/>
      <c r="F23" s="184" t="s">
        <v>583</v>
      </c>
      <c r="G23" s="184"/>
      <c r="H23" s="184"/>
      <c r="I23" s="184"/>
      <c r="J23" s="184"/>
      <c r="K23" s="49"/>
      <c r="L23" s="49"/>
      <c r="M23" s="49"/>
      <c r="N23" s="49"/>
      <c r="O23" s="49"/>
      <c r="P23" s="49"/>
      <c r="Q23" s="49"/>
      <c r="R23" s="49"/>
      <c r="S23" s="11"/>
      <c r="T23" s="11"/>
      <c r="U23" s="11"/>
      <c r="V23" s="11"/>
    </row>
    <row r="24" spans="5:22" ht="24.75" customHeight="1">
      <c r="E24" s="182"/>
      <c r="F24" s="184" t="s">
        <v>584</v>
      </c>
      <c r="G24" s="184"/>
      <c r="H24" s="184"/>
      <c r="I24" s="184"/>
      <c r="J24" s="184"/>
      <c r="K24" s="49"/>
      <c r="L24" s="49"/>
      <c r="M24" s="49"/>
      <c r="N24" s="49"/>
      <c r="O24" s="49"/>
      <c r="P24" s="49"/>
      <c r="Q24" s="49"/>
      <c r="R24" s="49"/>
      <c r="S24" s="11"/>
      <c r="T24" s="11"/>
      <c r="U24" s="11"/>
      <c r="V24" s="11"/>
    </row>
    <row r="25" spans="5:22" ht="24.75" customHeight="1">
      <c r="E25" s="182"/>
      <c r="F25" s="184" t="s">
        <v>555</v>
      </c>
      <c r="G25" s="184"/>
      <c r="H25" s="184"/>
      <c r="I25" s="184"/>
      <c r="J25" s="184"/>
      <c r="K25" s="49"/>
      <c r="L25" s="49"/>
      <c r="M25" s="49"/>
      <c r="N25" s="49"/>
      <c r="O25" s="49"/>
      <c r="P25" s="49"/>
      <c r="Q25" s="49"/>
      <c r="R25" s="49"/>
      <c r="S25" s="11"/>
      <c r="T25" s="11"/>
      <c r="U25" s="11"/>
      <c r="V25" s="11"/>
    </row>
    <row r="26" spans="5:22" ht="24.75" customHeight="1">
      <c r="E26" s="182"/>
      <c r="F26" s="184" t="s">
        <v>566</v>
      </c>
      <c r="G26" s="184"/>
      <c r="H26" s="184"/>
      <c r="I26" s="184"/>
      <c r="J26" s="184"/>
      <c r="K26" s="49"/>
      <c r="L26" s="49"/>
      <c r="M26" s="49"/>
      <c r="N26" s="49"/>
      <c r="O26" s="49"/>
      <c r="P26" s="49"/>
      <c r="Q26" s="49"/>
      <c r="R26" s="49"/>
      <c r="S26" s="11"/>
      <c r="T26" s="11"/>
      <c r="U26" s="11"/>
      <c r="V26" s="11"/>
    </row>
    <row r="27" spans="5:22" ht="24.75" customHeight="1">
      <c r="E27" s="182"/>
      <c r="F27" s="184" t="s">
        <v>567</v>
      </c>
      <c r="G27" s="184"/>
      <c r="H27" s="184"/>
      <c r="I27" s="184"/>
      <c r="J27" s="184"/>
      <c r="K27" s="49"/>
      <c r="L27" s="49"/>
      <c r="M27" s="49"/>
      <c r="N27" s="49"/>
      <c r="O27" s="49"/>
      <c r="P27" s="49"/>
      <c r="Q27" s="49"/>
      <c r="R27" s="49"/>
      <c r="S27" s="11"/>
      <c r="T27" s="11"/>
      <c r="U27" s="11"/>
      <c r="V27" s="11"/>
    </row>
    <row r="28" spans="5:22" ht="24.75" customHeight="1">
      <c r="E28" s="182"/>
      <c r="F28" s="184" t="s">
        <v>585</v>
      </c>
      <c r="G28" s="184"/>
      <c r="H28" s="184"/>
      <c r="I28" s="184"/>
      <c r="J28" s="184"/>
      <c r="K28" s="49"/>
      <c r="L28" s="49"/>
      <c r="M28" s="49"/>
      <c r="N28" s="49"/>
      <c r="O28" s="49"/>
      <c r="P28" s="49"/>
      <c r="Q28" s="49"/>
      <c r="R28" s="49"/>
      <c r="S28" s="11"/>
      <c r="T28" s="11"/>
      <c r="U28" s="11"/>
      <c r="V28" s="11"/>
    </row>
    <row r="29" spans="5:22" ht="24.75" customHeight="1">
      <c r="E29" s="182"/>
      <c r="F29" s="184" t="s">
        <v>606</v>
      </c>
      <c r="G29" s="184"/>
      <c r="H29" s="184"/>
      <c r="I29" s="184"/>
      <c r="J29" s="184"/>
      <c r="K29" s="49"/>
      <c r="L29" s="49"/>
      <c r="M29" s="49"/>
      <c r="N29" s="49"/>
      <c r="O29" s="49"/>
      <c r="P29" s="49"/>
      <c r="Q29" s="49"/>
      <c r="R29" s="49"/>
      <c r="S29" s="11"/>
      <c r="T29" s="11"/>
      <c r="U29" s="11"/>
      <c r="V29" s="11"/>
    </row>
    <row r="30" spans="5:22" ht="24.75" customHeight="1">
      <c r="E30" s="182"/>
      <c r="F30" s="184" t="s">
        <v>536</v>
      </c>
      <c r="G30" s="184"/>
      <c r="H30" s="184"/>
      <c r="I30" s="184"/>
      <c r="J30" s="184"/>
      <c r="K30" s="49"/>
      <c r="L30" s="49"/>
      <c r="M30" s="49"/>
      <c r="N30" s="49"/>
      <c r="O30" s="49"/>
      <c r="P30" s="49"/>
      <c r="Q30" s="49"/>
      <c r="R30" s="49"/>
      <c r="S30" s="11"/>
      <c r="T30" s="11"/>
      <c r="U30" s="11"/>
      <c r="V30" s="11"/>
    </row>
    <row r="31" spans="5:22" ht="24.75" customHeight="1">
      <c r="E31" s="182"/>
      <c r="F31" s="184" t="s">
        <v>586</v>
      </c>
      <c r="G31" s="184"/>
      <c r="H31" s="184"/>
      <c r="I31" s="184"/>
      <c r="J31" s="184"/>
      <c r="K31" s="49"/>
      <c r="L31" s="49"/>
      <c r="M31" s="49"/>
      <c r="N31" s="49"/>
      <c r="O31" s="49"/>
      <c r="P31" s="49"/>
      <c r="Q31" s="49"/>
      <c r="R31" s="49"/>
      <c r="S31" s="11"/>
      <c r="T31" s="11"/>
      <c r="U31" s="11"/>
      <c r="V31" s="11"/>
    </row>
    <row r="32" spans="5:22" ht="24.75" customHeight="1">
      <c r="E32" s="182"/>
      <c r="F32" s="184" t="s">
        <v>592</v>
      </c>
      <c r="G32" s="184"/>
      <c r="H32" s="184"/>
      <c r="I32" s="184"/>
      <c r="J32" s="184"/>
      <c r="K32" s="49"/>
      <c r="L32" s="49"/>
      <c r="M32" s="49"/>
      <c r="N32" s="49"/>
      <c r="O32" s="49"/>
      <c r="P32" s="49"/>
      <c r="Q32" s="49"/>
      <c r="R32" s="49"/>
      <c r="S32" s="11"/>
      <c r="T32" s="11"/>
      <c r="U32" s="11"/>
      <c r="V32" s="11"/>
    </row>
    <row r="33" spans="5:22" ht="24.75" customHeight="1">
      <c r="E33" s="182"/>
      <c r="F33" s="184" t="s">
        <v>574</v>
      </c>
      <c r="G33" s="184"/>
      <c r="H33" s="184"/>
      <c r="I33" s="184"/>
      <c r="J33" s="184"/>
      <c r="K33" s="49"/>
      <c r="L33" s="49"/>
      <c r="M33" s="49"/>
      <c r="N33" s="49"/>
      <c r="O33" s="49"/>
      <c r="P33" s="49"/>
      <c r="Q33" s="49"/>
      <c r="R33" s="49"/>
      <c r="S33" s="11"/>
      <c r="T33" s="11"/>
      <c r="U33" s="11"/>
      <c r="V33" s="11"/>
    </row>
    <row r="34" spans="5:22" ht="24.75" customHeight="1">
      <c r="E34" s="182"/>
      <c r="F34" s="184" t="s">
        <v>568</v>
      </c>
      <c r="G34" s="184"/>
      <c r="H34" s="184"/>
      <c r="I34" s="184"/>
      <c r="J34" s="184"/>
      <c r="K34" s="49"/>
      <c r="L34" s="49"/>
      <c r="M34" s="49"/>
      <c r="N34" s="49"/>
      <c r="O34" s="49"/>
      <c r="P34" s="49"/>
      <c r="Q34" s="49"/>
      <c r="R34" s="49"/>
      <c r="S34" s="11"/>
      <c r="T34" s="11"/>
      <c r="U34" s="11"/>
      <c r="V34" s="11"/>
    </row>
    <row r="35" spans="5:18" ht="24.75" customHeight="1">
      <c r="E35" s="182"/>
      <c r="F35" s="184" t="s">
        <v>569</v>
      </c>
      <c r="G35" s="184"/>
      <c r="H35" s="184"/>
      <c r="I35" s="184"/>
      <c r="J35" s="184"/>
      <c r="K35" s="49"/>
      <c r="L35" s="49"/>
      <c r="M35" s="49"/>
      <c r="N35" s="49"/>
      <c r="O35" s="49"/>
      <c r="P35" s="49"/>
      <c r="Q35" s="186"/>
      <c r="R35" s="186"/>
    </row>
    <row r="36" spans="5:18" ht="24.75" customHeight="1">
      <c r="E36" s="182"/>
      <c r="F36" s="184"/>
      <c r="G36" s="184"/>
      <c r="H36" s="184"/>
      <c r="I36" s="184" t="s">
        <v>499</v>
      </c>
      <c r="J36" s="184"/>
      <c r="K36" s="49"/>
      <c r="L36" s="49"/>
      <c r="M36" s="49"/>
      <c r="N36" s="49"/>
      <c r="O36" s="49"/>
      <c r="P36" s="49"/>
      <c r="Q36" s="186"/>
      <c r="R36" s="186"/>
    </row>
    <row r="37" spans="5:18" ht="24.75" customHeight="1">
      <c r="E37" s="182"/>
      <c r="F37" s="184" t="s">
        <v>158</v>
      </c>
      <c r="G37" s="184"/>
      <c r="H37" s="184"/>
      <c r="I37" s="184" t="s">
        <v>500</v>
      </c>
      <c r="J37" s="184"/>
      <c r="K37" s="49"/>
      <c r="L37" s="49"/>
      <c r="M37" s="49"/>
      <c r="N37" s="49"/>
      <c r="O37" s="49"/>
      <c r="P37" s="49"/>
      <c r="Q37" s="186"/>
      <c r="R37" s="186"/>
    </row>
    <row r="38" spans="5:18" ht="24.75" customHeight="1">
      <c r="E38" s="182"/>
      <c r="F38" s="184" t="s">
        <v>570</v>
      </c>
      <c r="G38" s="184"/>
      <c r="H38" s="184"/>
      <c r="I38" s="184"/>
      <c r="J38" s="184"/>
      <c r="K38" s="49"/>
      <c r="L38" s="49"/>
      <c r="M38" s="49"/>
      <c r="N38" s="49"/>
      <c r="O38" s="49"/>
      <c r="P38" s="49"/>
      <c r="Q38" s="186"/>
      <c r="R38" s="186"/>
    </row>
    <row r="39" spans="5:18" ht="24.75" customHeight="1">
      <c r="E39" s="182"/>
      <c r="F39" s="184" t="s">
        <v>571</v>
      </c>
      <c r="G39" s="184"/>
      <c r="H39" s="184"/>
      <c r="I39" s="184"/>
      <c r="J39" s="184"/>
      <c r="K39" s="49"/>
      <c r="L39" s="49"/>
      <c r="M39" s="49"/>
      <c r="N39" s="49"/>
      <c r="O39" s="49"/>
      <c r="P39" s="49"/>
      <c r="Q39" s="186"/>
      <c r="R39" s="186"/>
    </row>
    <row r="40" spans="5:18" ht="24.75" customHeight="1">
      <c r="E40" s="182"/>
      <c r="F40" s="184" t="s">
        <v>572</v>
      </c>
      <c r="G40" s="184"/>
      <c r="H40" s="184"/>
      <c r="I40" s="184"/>
      <c r="J40" s="184"/>
      <c r="K40" s="49"/>
      <c r="L40" s="49"/>
      <c r="M40" s="49"/>
      <c r="N40" s="49"/>
      <c r="O40" s="49"/>
      <c r="P40" s="49"/>
      <c r="Q40" s="186"/>
      <c r="R40" s="186"/>
    </row>
    <row r="41" spans="5:18" ht="24.75" customHeight="1">
      <c r="E41" s="182"/>
      <c r="F41" s="184" t="s">
        <v>573</v>
      </c>
      <c r="G41" s="184"/>
      <c r="H41" s="184"/>
      <c r="I41" s="184"/>
      <c r="J41" s="184"/>
      <c r="K41" s="49"/>
      <c r="L41" s="49"/>
      <c r="M41" s="49"/>
      <c r="N41" s="49"/>
      <c r="O41" s="49"/>
      <c r="P41" s="49"/>
      <c r="Q41" s="186"/>
      <c r="R41" s="186"/>
    </row>
    <row r="42" spans="5:18" ht="24.75" customHeight="1">
      <c r="E42" s="182"/>
      <c r="F42" s="184" t="s">
        <v>577</v>
      </c>
      <c r="G42" s="184"/>
      <c r="H42" s="184"/>
      <c r="I42" s="184"/>
      <c r="J42" s="184"/>
      <c r="K42" s="49"/>
      <c r="L42" s="49"/>
      <c r="M42" s="49"/>
      <c r="N42" s="49"/>
      <c r="O42" s="49"/>
      <c r="P42" s="49"/>
      <c r="Q42" s="186"/>
      <c r="R42" s="186"/>
    </row>
    <row r="43" spans="5:18" ht="24.75" customHeight="1">
      <c r="E43" s="182"/>
      <c r="F43" s="184" t="s">
        <v>498</v>
      </c>
      <c r="G43" s="184"/>
      <c r="H43" s="184"/>
      <c r="I43" s="184"/>
      <c r="J43" s="184"/>
      <c r="K43" s="49"/>
      <c r="L43" s="49"/>
      <c r="M43" s="49"/>
      <c r="N43" s="49"/>
      <c r="O43" s="49"/>
      <c r="P43" s="49"/>
      <c r="Q43" s="186"/>
      <c r="R43" s="186"/>
    </row>
    <row r="44" spans="5:18" ht="24.75" customHeight="1">
      <c r="E44" s="182"/>
      <c r="F44" s="184" t="s">
        <v>578</v>
      </c>
      <c r="G44" s="184"/>
      <c r="H44" s="184"/>
      <c r="I44" s="184"/>
      <c r="J44" s="184"/>
      <c r="K44" s="49"/>
      <c r="L44" s="49"/>
      <c r="M44" s="49"/>
      <c r="N44" s="49"/>
      <c r="O44" s="49"/>
      <c r="P44" s="49"/>
      <c r="Q44" s="186"/>
      <c r="R44" s="186"/>
    </row>
    <row r="45" spans="5:18" ht="24.75" customHeight="1">
      <c r="E45" s="182"/>
      <c r="F45" s="184" t="s">
        <v>486</v>
      </c>
      <c r="G45" s="184"/>
      <c r="H45" s="184"/>
      <c r="I45" s="184"/>
      <c r="J45" s="184"/>
      <c r="K45" s="49"/>
      <c r="L45" s="49"/>
      <c r="M45" s="49"/>
      <c r="N45" s="49"/>
      <c r="O45" s="49"/>
      <c r="P45" s="49"/>
      <c r="Q45" s="186"/>
      <c r="R45" s="186"/>
    </row>
    <row r="46" spans="5:18" ht="24.75" customHeight="1">
      <c r="E46" s="182"/>
      <c r="F46" s="184" t="s">
        <v>487</v>
      </c>
      <c r="G46" s="184"/>
      <c r="H46" s="184"/>
      <c r="I46" s="184"/>
      <c r="J46" s="184"/>
      <c r="K46" s="49"/>
      <c r="L46" s="49"/>
      <c r="M46" s="49"/>
      <c r="N46" s="49"/>
      <c r="O46" s="49"/>
      <c r="P46" s="49"/>
      <c r="Q46" s="186"/>
      <c r="R46" s="186"/>
    </row>
    <row r="47" spans="5:18" ht="24.75" customHeight="1">
      <c r="E47" s="182"/>
      <c r="F47" s="184" t="s">
        <v>488</v>
      </c>
      <c r="G47" s="184"/>
      <c r="H47" s="184"/>
      <c r="I47" s="184"/>
      <c r="J47" s="184"/>
      <c r="K47" s="49"/>
      <c r="L47" s="49"/>
      <c r="M47" s="49"/>
      <c r="N47" s="49"/>
      <c r="O47" s="49"/>
      <c r="P47" s="49"/>
      <c r="Q47" s="186"/>
      <c r="R47" s="186"/>
    </row>
    <row r="48" spans="5:18" ht="24.75" customHeight="1">
      <c r="E48" s="182"/>
      <c r="F48" s="184" t="s">
        <v>580</v>
      </c>
      <c r="G48" s="184"/>
      <c r="H48" s="184"/>
      <c r="I48" s="184"/>
      <c r="J48" s="184"/>
      <c r="K48" s="49"/>
      <c r="L48" s="49"/>
      <c r="M48" s="49"/>
      <c r="N48" s="49"/>
      <c r="O48" s="49"/>
      <c r="P48" s="49"/>
      <c r="Q48" s="186"/>
      <c r="R48" s="186"/>
    </row>
    <row r="49" spans="5:18" ht="24.75" customHeight="1">
      <c r="E49" s="182"/>
      <c r="F49" s="184"/>
      <c r="G49" s="184"/>
      <c r="H49" s="184"/>
      <c r="I49" s="184" t="s">
        <v>618</v>
      </c>
      <c r="J49" s="184"/>
      <c r="K49" s="49"/>
      <c r="L49" s="49"/>
      <c r="M49" s="49"/>
      <c r="N49" s="49"/>
      <c r="O49" s="49"/>
      <c r="P49" s="49"/>
      <c r="Q49" s="186"/>
      <c r="R49" s="186"/>
    </row>
    <row r="50" spans="5:18" ht="24.75" customHeight="1">
      <c r="E50" s="182"/>
      <c r="F50" s="184"/>
      <c r="G50" s="184"/>
      <c r="H50" s="184"/>
      <c r="I50" s="184" t="s">
        <v>619</v>
      </c>
      <c r="J50" s="184"/>
      <c r="K50" s="49"/>
      <c r="L50" s="49"/>
      <c r="M50" s="49"/>
      <c r="N50" s="49"/>
      <c r="O50" s="49"/>
      <c r="P50" s="49"/>
      <c r="Q50" s="186"/>
      <c r="R50" s="186"/>
    </row>
    <row r="51" spans="5:18" ht="24.75" customHeight="1">
      <c r="E51" s="184"/>
      <c r="F51" s="184" t="s">
        <v>556</v>
      </c>
      <c r="G51" s="184"/>
      <c r="H51" s="184"/>
      <c r="I51" s="184"/>
      <c r="J51" s="184"/>
      <c r="K51" s="49"/>
      <c r="L51" s="49"/>
      <c r="M51" s="49"/>
      <c r="N51" s="49"/>
      <c r="O51" s="49"/>
      <c r="P51" s="49"/>
      <c r="Q51" s="186"/>
      <c r="R51" s="186"/>
    </row>
    <row r="52" spans="5:18" ht="24.75" customHeight="1">
      <c r="E52" s="182"/>
      <c r="F52" s="184" t="s">
        <v>489</v>
      </c>
      <c r="G52" s="184"/>
      <c r="H52" s="184"/>
      <c r="I52" s="184"/>
      <c r="J52" s="184"/>
      <c r="K52" s="49"/>
      <c r="L52" s="49"/>
      <c r="M52" s="49"/>
      <c r="N52" s="49"/>
      <c r="O52" s="49"/>
      <c r="P52" s="49"/>
      <c r="Q52" s="186"/>
      <c r="R52" s="186"/>
    </row>
    <row r="53" spans="5:18" ht="24.75" customHeight="1">
      <c r="E53" s="182"/>
      <c r="F53" s="184" t="s">
        <v>490</v>
      </c>
      <c r="G53" s="184"/>
      <c r="H53" s="184"/>
      <c r="I53" s="184"/>
      <c r="J53" s="184"/>
      <c r="K53" s="49"/>
      <c r="L53" s="49"/>
      <c r="M53" s="49"/>
      <c r="N53" s="49"/>
      <c r="O53" s="49"/>
      <c r="P53" s="49"/>
      <c r="Q53" s="186"/>
      <c r="R53" s="186"/>
    </row>
    <row r="54" spans="5:18" ht="24.75" customHeight="1">
      <c r="E54" s="182"/>
      <c r="F54" s="181" t="s">
        <v>491</v>
      </c>
      <c r="G54" s="184"/>
      <c r="H54" s="184"/>
      <c r="I54" s="184"/>
      <c r="J54" s="184"/>
      <c r="K54" s="49"/>
      <c r="L54" s="49"/>
      <c r="M54" s="49"/>
      <c r="N54" s="49"/>
      <c r="O54" s="49"/>
      <c r="P54" s="49"/>
      <c r="Q54" s="186"/>
      <c r="R54" s="186"/>
    </row>
    <row r="55" spans="5:18" ht="24.75" customHeight="1">
      <c r="E55" s="182"/>
      <c r="F55" s="181" t="s">
        <v>497</v>
      </c>
      <c r="G55" s="184"/>
      <c r="H55" s="184"/>
      <c r="I55" s="184"/>
      <c r="J55" s="184"/>
      <c r="K55" s="49"/>
      <c r="L55" s="49"/>
      <c r="M55" s="49"/>
      <c r="N55" s="49"/>
      <c r="O55" s="49"/>
      <c r="P55" s="49"/>
      <c r="Q55" s="186"/>
      <c r="R55" s="186"/>
    </row>
    <row r="56" spans="5:18" ht="24.75" customHeight="1">
      <c r="E56" s="182"/>
      <c r="F56" s="184" t="s">
        <v>496</v>
      </c>
      <c r="G56" s="184"/>
      <c r="H56" s="184"/>
      <c r="I56" s="184"/>
      <c r="J56" s="184"/>
      <c r="K56" s="49"/>
      <c r="L56" s="49"/>
      <c r="M56" s="49"/>
      <c r="N56" s="49"/>
      <c r="O56" s="49"/>
      <c r="P56" s="49"/>
      <c r="Q56" s="186"/>
      <c r="R56" s="186"/>
    </row>
    <row r="57" spans="5:18" ht="24.75" customHeight="1">
      <c r="E57" s="182"/>
      <c r="F57" s="184" t="s">
        <v>495</v>
      </c>
      <c r="G57" s="184"/>
      <c r="H57" s="184"/>
      <c r="I57" s="184"/>
      <c r="J57" s="184"/>
      <c r="K57" s="49"/>
      <c r="L57" s="49"/>
      <c r="M57" s="49"/>
      <c r="N57" s="49"/>
      <c r="O57" s="49"/>
      <c r="P57" s="49"/>
      <c r="Q57" s="186"/>
      <c r="R57" s="186"/>
    </row>
    <row r="58" spans="5:18" ht="24.75" customHeight="1">
      <c r="E58" s="182"/>
      <c r="F58" s="184" t="s">
        <v>492</v>
      </c>
      <c r="G58" s="184"/>
      <c r="H58" s="184"/>
      <c r="I58" s="184"/>
      <c r="J58" s="184"/>
      <c r="K58" s="49"/>
      <c r="L58" s="49"/>
      <c r="M58" s="49"/>
      <c r="N58" s="49"/>
      <c r="O58" s="49"/>
      <c r="P58" s="49"/>
      <c r="Q58" s="186"/>
      <c r="R58" s="186"/>
    </row>
    <row r="59" spans="5:18" ht="24.75" customHeight="1">
      <c r="E59" s="182"/>
      <c r="F59" s="184" t="s">
        <v>493</v>
      </c>
      <c r="G59" s="184"/>
      <c r="H59" s="184"/>
      <c r="I59" s="184"/>
      <c r="J59" s="184"/>
      <c r="K59" s="49"/>
      <c r="L59" s="49"/>
      <c r="M59" s="49"/>
      <c r="N59" s="49"/>
      <c r="O59" s="49"/>
      <c r="P59" s="49"/>
      <c r="Q59" s="186"/>
      <c r="R59" s="186"/>
    </row>
    <row r="60" spans="5:18" ht="24.75" customHeight="1">
      <c r="E60" s="182"/>
      <c r="F60" s="184" t="s">
        <v>579</v>
      </c>
      <c r="G60" s="184"/>
      <c r="H60" s="184"/>
      <c r="I60" s="184"/>
      <c r="J60" s="184"/>
      <c r="K60" s="49"/>
      <c r="L60" s="49"/>
      <c r="M60" s="49"/>
      <c r="N60" s="49"/>
      <c r="O60" s="49"/>
      <c r="P60" s="49"/>
      <c r="Q60" s="186"/>
      <c r="R60" s="186"/>
    </row>
    <row r="61" spans="5:18" ht="24.75" customHeight="1">
      <c r="E61" s="182"/>
      <c r="F61" s="184" t="s">
        <v>564</v>
      </c>
      <c r="G61" s="184"/>
      <c r="H61" s="184"/>
      <c r="I61" s="184"/>
      <c r="J61" s="184"/>
      <c r="K61" s="49"/>
      <c r="L61" s="187"/>
      <c r="M61" s="187"/>
      <c r="N61" s="187"/>
      <c r="O61" s="187"/>
      <c r="P61" s="187"/>
      <c r="Q61" s="186"/>
      <c r="R61" s="186"/>
    </row>
    <row r="62" spans="5:18" ht="24.75" customHeight="1">
      <c r="E62" s="182"/>
      <c r="F62" s="184" t="s">
        <v>563</v>
      </c>
      <c r="G62" s="184"/>
      <c r="H62" s="184"/>
      <c r="I62" s="184"/>
      <c r="J62" s="184"/>
      <c r="K62" s="49"/>
      <c r="L62" s="187"/>
      <c r="M62" s="187"/>
      <c r="N62" s="187"/>
      <c r="O62" s="187"/>
      <c r="P62" s="187"/>
      <c r="Q62" s="186"/>
      <c r="R62" s="186"/>
    </row>
    <row r="63" spans="5:18" ht="24.75" customHeight="1">
      <c r="E63" s="182"/>
      <c r="F63" s="184" t="s">
        <v>484</v>
      </c>
      <c r="G63" s="184"/>
      <c r="H63" s="184"/>
      <c r="I63" s="184"/>
      <c r="J63" s="184"/>
      <c r="K63" s="49"/>
      <c r="L63" s="187"/>
      <c r="M63" s="187"/>
      <c r="N63" s="187"/>
      <c r="O63" s="187"/>
      <c r="P63" s="187"/>
      <c r="Q63" s="186"/>
      <c r="R63" s="186"/>
    </row>
    <row r="64" spans="5:18" ht="24.75" customHeight="1">
      <c r="E64" s="182"/>
      <c r="F64" s="184" t="s">
        <v>494</v>
      </c>
      <c r="G64" s="184"/>
      <c r="H64" s="184"/>
      <c r="I64" s="184"/>
      <c r="J64" s="184"/>
      <c r="K64" s="49"/>
      <c r="L64" s="187"/>
      <c r="M64" s="187"/>
      <c r="N64" s="187"/>
      <c r="O64" s="187"/>
      <c r="P64" s="187"/>
      <c r="Q64" s="186"/>
      <c r="R64" s="186"/>
    </row>
    <row r="65" spans="5:18" ht="24.75" customHeight="1">
      <c r="E65" s="182"/>
      <c r="F65" s="184" t="s">
        <v>485</v>
      </c>
      <c r="G65" s="184"/>
      <c r="H65" s="184"/>
      <c r="I65" s="184"/>
      <c r="J65" s="184"/>
      <c r="K65" s="49"/>
      <c r="L65" s="187"/>
      <c r="M65" s="187"/>
      <c r="N65" s="187"/>
      <c r="O65" s="187"/>
      <c r="P65" s="187"/>
      <c r="Q65" s="186"/>
      <c r="R65" s="186"/>
    </row>
    <row r="66" spans="5:18" ht="24.75" customHeight="1">
      <c r="E66" s="182"/>
      <c r="F66" s="184" t="s">
        <v>581</v>
      </c>
      <c r="G66" s="184"/>
      <c r="H66" s="184"/>
      <c r="I66" s="184"/>
      <c r="J66" s="184"/>
      <c r="K66" s="49"/>
      <c r="L66" s="187"/>
      <c r="M66" s="187"/>
      <c r="N66" s="187"/>
      <c r="O66" s="187"/>
      <c r="P66" s="187"/>
      <c r="Q66" s="186"/>
      <c r="R66" s="186"/>
    </row>
    <row r="67" spans="5:18" ht="20.25">
      <c r="E67" s="182"/>
      <c r="F67" s="184" t="s">
        <v>582</v>
      </c>
      <c r="G67" s="187"/>
      <c r="H67" s="187"/>
      <c r="I67" s="187"/>
      <c r="J67" s="187"/>
      <c r="K67" s="187"/>
      <c r="L67" s="187"/>
      <c r="M67" s="187"/>
      <c r="N67" s="187"/>
      <c r="O67" s="187"/>
      <c r="P67" s="187"/>
      <c r="Q67" s="49"/>
      <c r="R67" s="49"/>
    </row>
    <row r="68" spans="5:18" ht="13.5" customHeight="1">
      <c r="E68" s="182"/>
      <c r="F68" s="187"/>
      <c r="G68" s="49"/>
      <c r="H68" s="49"/>
      <c r="I68" s="49"/>
      <c r="J68" s="187"/>
      <c r="K68" s="187"/>
      <c r="L68" s="187"/>
      <c r="M68" s="187"/>
      <c r="N68" s="187"/>
      <c r="O68" s="187"/>
      <c r="P68" s="187"/>
      <c r="Q68" s="49"/>
      <c r="R68" s="49"/>
    </row>
    <row r="69" spans="5:16" ht="26.25" customHeight="1">
      <c r="E69" s="182"/>
      <c r="F69" s="269" t="s">
        <v>610</v>
      </c>
      <c r="G69" s="182"/>
      <c r="H69" s="182"/>
      <c r="I69" s="182"/>
      <c r="J69" s="182"/>
      <c r="K69" s="182"/>
      <c r="L69" s="182"/>
      <c r="M69" s="182"/>
      <c r="N69" s="182"/>
      <c r="O69" s="182"/>
      <c r="P69" s="182"/>
    </row>
    <row r="70" spans="5:16" ht="18">
      <c r="E70" s="182"/>
      <c r="F70" s="11"/>
      <c r="G70" s="182"/>
      <c r="H70" s="182"/>
      <c r="I70" s="182"/>
      <c r="J70" s="182"/>
      <c r="K70" s="182"/>
      <c r="L70" s="182"/>
      <c r="M70" s="182"/>
      <c r="N70" s="182"/>
      <c r="O70" s="182"/>
      <c r="P70" s="182"/>
    </row>
    <row r="71" spans="5:16" ht="20.25">
      <c r="E71" s="182"/>
      <c r="F71" s="184" t="s">
        <v>611</v>
      </c>
      <c r="G71" s="182"/>
      <c r="H71" s="182"/>
      <c r="I71" s="182"/>
      <c r="J71" s="182"/>
      <c r="K71" s="182"/>
      <c r="L71" s="182"/>
      <c r="M71" s="182"/>
      <c r="N71" s="182"/>
      <c r="O71" s="182"/>
      <c r="P71" s="182"/>
    </row>
    <row r="72" spans="5:16" ht="20.25">
      <c r="E72" s="182"/>
      <c r="F72" s="184" t="s">
        <v>612</v>
      </c>
      <c r="G72" s="182"/>
      <c r="H72" s="182"/>
      <c r="I72" s="182"/>
      <c r="J72" s="182"/>
      <c r="K72" s="182"/>
      <c r="L72" s="182"/>
      <c r="M72" s="182"/>
      <c r="N72" s="182"/>
      <c r="O72" s="182"/>
      <c r="P72" s="182"/>
    </row>
    <row r="73" spans="5:16" ht="13.5" customHeight="1">
      <c r="E73" s="182"/>
      <c r="F73" s="261"/>
      <c r="G73" s="182"/>
      <c r="H73" s="182"/>
      <c r="I73" s="182"/>
      <c r="J73" s="182"/>
      <c r="K73" s="182"/>
      <c r="L73" s="182"/>
      <c r="M73" s="182"/>
      <c r="N73" s="182"/>
      <c r="O73" s="182"/>
      <c r="P73" s="182"/>
    </row>
    <row r="74" spans="5:16" ht="18">
      <c r="E74" s="182"/>
      <c r="F74" s="182"/>
      <c r="G74" s="182"/>
      <c r="H74" s="182"/>
      <c r="I74" s="182"/>
      <c r="J74" s="182"/>
      <c r="K74" s="182"/>
      <c r="L74" s="182"/>
      <c r="M74" s="182"/>
      <c r="N74" s="182"/>
      <c r="O74" s="182"/>
      <c r="P74" s="182"/>
    </row>
    <row r="75" spans="2:6" ht="18">
      <c r="B75" s="182"/>
      <c r="F75" s="182"/>
    </row>
  </sheetData>
  <mergeCells count="3">
    <mergeCell ref="E8:O10"/>
    <mergeCell ref="I16:O16"/>
    <mergeCell ref="I17:O17"/>
  </mergeCells>
  <printOptions horizontalCentered="1"/>
  <pageMargins left="0.1968503937007874" right="0.1968503937007874" top="0.3937007874015748" bottom="0.1968503937007874" header="0" footer="0.7874015748031497"/>
  <pageSetup horizontalDpi="600" verticalDpi="600" orientation="portrait" scale="40" r:id="rId2"/>
  <headerFooter alignWithMargins="0">
    <oddFooter>&amp;C14</oddFooter>
  </headerFooter>
  <rowBreaks count="1" manualBreakCount="1">
    <brk id="74" max="14" man="1"/>
  </rowBreaks>
  <drawing r:id="rId1"/>
</worksheet>
</file>

<file path=xl/worksheets/sheet2.xml><?xml version="1.0" encoding="utf-8"?>
<worksheet xmlns="http://schemas.openxmlformats.org/spreadsheetml/2006/main" xmlns:r="http://schemas.openxmlformats.org/officeDocument/2006/relationships">
  <sheetPr codeName="Hoja2">
    <tabColor indexed="42"/>
  </sheetPr>
  <dimension ref="A1:H57"/>
  <sheetViews>
    <sheetView showGridLines="0" view="pageBreakPreview" zoomScale="60" zoomScaleNormal="60" workbookViewId="0" topLeftCell="A1">
      <selection activeCell="A1" sqref="A1"/>
    </sheetView>
  </sheetViews>
  <sheetFormatPr defaultColWidth="11.5546875" defaultRowHeight="15.75"/>
  <cols>
    <col min="1" max="1" width="14.5546875" style="20" customWidth="1"/>
    <col min="2" max="6" width="11.77734375" style="20" customWidth="1"/>
    <col min="7" max="7" width="12.10546875" style="20" customWidth="1"/>
    <col min="8" max="16384" width="11.5546875" style="20" customWidth="1"/>
  </cols>
  <sheetData>
    <row r="1" spans="2:4" ht="12" customHeight="1">
      <c r="B1" s="18"/>
      <c r="C1" s="19"/>
      <c r="D1" s="19"/>
    </row>
    <row r="2" ht="15" customHeight="1">
      <c r="B2" s="21"/>
    </row>
    <row r="3" ht="15" customHeight="1">
      <c r="B3" s="22"/>
    </row>
    <row r="4" ht="15" customHeight="1">
      <c r="B4" s="22"/>
    </row>
    <row r="5" ht="15" customHeight="1">
      <c r="B5" s="22"/>
    </row>
    <row r="6" ht="51" customHeight="1"/>
    <row r="7" ht="27" customHeight="1"/>
    <row r="8" ht="27" customHeight="1">
      <c r="H8"/>
    </row>
    <row r="9" spans="2:6" ht="15" customHeight="1">
      <c r="B9" s="16"/>
      <c r="C9" s="16"/>
      <c r="D9" s="16"/>
      <c r="E9" s="16"/>
      <c r="F9" s="16"/>
    </row>
    <row r="10" spans="2:6" ht="15" customHeight="1">
      <c r="B10" s="16"/>
      <c r="C10" s="16"/>
      <c r="D10" s="16"/>
      <c r="E10" s="16"/>
      <c r="F10" s="16"/>
    </row>
    <row r="11" spans="2:6" ht="15" customHeight="1">
      <c r="B11" s="16"/>
      <c r="C11" s="16"/>
      <c r="D11" s="16"/>
      <c r="E11" s="16"/>
      <c r="F11" s="16"/>
    </row>
    <row r="12" spans="2:6" ht="15" customHeight="1">
      <c r="B12" s="16"/>
      <c r="C12" s="16"/>
      <c r="D12" s="16"/>
      <c r="E12" s="16"/>
      <c r="F12" s="16"/>
    </row>
    <row r="13" spans="2:6" ht="15" customHeight="1">
      <c r="B13" s="16"/>
      <c r="C13" s="16"/>
      <c r="D13" s="16"/>
      <c r="E13" s="16"/>
      <c r="F13" s="16"/>
    </row>
    <row r="14" spans="2:6" ht="15" customHeight="1">
      <c r="B14" s="16"/>
      <c r="C14" s="16"/>
      <c r="D14" s="16"/>
      <c r="E14" s="16"/>
      <c r="F14" s="16"/>
    </row>
    <row r="15" spans="1:7" ht="15" customHeight="1">
      <c r="A15" s="24"/>
      <c r="B15" s="16"/>
      <c r="C15" s="16"/>
      <c r="D15" s="16"/>
      <c r="E15" s="16"/>
      <c r="F15" s="16"/>
      <c r="G15" s="23"/>
    </row>
    <row r="16" spans="1:7" ht="15" customHeight="1">
      <c r="A16" s="24"/>
      <c r="B16" s="16"/>
      <c r="C16" s="16"/>
      <c r="D16" s="16"/>
      <c r="E16" s="16"/>
      <c r="F16" s="16"/>
      <c r="G16" s="23"/>
    </row>
    <row r="17" spans="1:7" ht="15" customHeight="1">
      <c r="A17" s="24"/>
      <c r="B17" s="16"/>
      <c r="C17" s="16"/>
      <c r="D17" s="16"/>
      <c r="E17" s="16"/>
      <c r="F17" s="16"/>
      <c r="G17" s="23"/>
    </row>
    <row r="18" spans="1:7" ht="15" customHeight="1">
      <c r="A18" s="24"/>
      <c r="B18" s="16"/>
      <c r="C18" s="16"/>
      <c r="D18" s="16"/>
      <c r="E18" s="16"/>
      <c r="F18" s="16"/>
      <c r="G18" s="23"/>
    </row>
    <row r="19" spans="1:7" ht="15" customHeight="1">
      <c r="A19" s="24"/>
      <c r="B19" s="16"/>
      <c r="C19" s="16"/>
      <c r="D19" s="16"/>
      <c r="E19" s="16"/>
      <c r="F19" s="16"/>
      <c r="G19" s="23"/>
    </row>
    <row r="20" spans="1:7" ht="15" customHeight="1">
      <c r="A20" s="24"/>
      <c r="B20" s="16"/>
      <c r="C20" s="16"/>
      <c r="D20" s="16"/>
      <c r="E20" s="16"/>
      <c r="F20" s="16"/>
      <c r="G20" s="23"/>
    </row>
    <row r="21" spans="1:7" ht="15" customHeight="1">
      <c r="A21" s="24"/>
      <c r="B21" s="16"/>
      <c r="C21" s="16"/>
      <c r="D21" s="16"/>
      <c r="E21" s="16"/>
      <c r="F21" s="16"/>
      <c r="G21" s="23"/>
    </row>
    <row r="22" spans="1:7" ht="15" customHeight="1">
      <c r="A22" s="24"/>
      <c r="B22" s="16"/>
      <c r="C22" s="16"/>
      <c r="D22" s="16"/>
      <c r="E22" s="16"/>
      <c r="F22" s="16"/>
      <c r="G22" s="23"/>
    </row>
    <row r="23" spans="1:7" ht="15" customHeight="1">
      <c r="A23" s="24"/>
      <c r="B23" s="16"/>
      <c r="C23" s="16"/>
      <c r="D23" s="16"/>
      <c r="E23" s="16"/>
      <c r="F23" s="16"/>
      <c r="G23" s="23"/>
    </row>
    <row r="24" spans="1:7" ht="15" customHeight="1">
      <c r="A24" s="24"/>
      <c r="B24" s="16"/>
      <c r="C24" s="16"/>
      <c r="D24" s="16"/>
      <c r="E24" s="16"/>
      <c r="F24" s="16"/>
      <c r="G24" s="23"/>
    </row>
    <row r="25" spans="1:7" ht="15" customHeight="1">
      <c r="A25" s="24"/>
      <c r="B25" s="16"/>
      <c r="C25" s="16"/>
      <c r="D25" s="16"/>
      <c r="E25" s="16"/>
      <c r="F25" s="16"/>
      <c r="G25" s="23"/>
    </row>
    <row r="26" spans="1:7" ht="15" customHeight="1">
      <c r="A26" s="24"/>
      <c r="B26" s="16"/>
      <c r="C26" s="16"/>
      <c r="D26" s="16"/>
      <c r="E26" s="16"/>
      <c r="F26" s="16"/>
      <c r="G26" s="23"/>
    </row>
    <row r="27" spans="1:7" ht="15" customHeight="1">
      <c r="A27" s="24"/>
      <c r="B27" s="16"/>
      <c r="C27" s="16"/>
      <c r="D27" s="16"/>
      <c r="E27" s="16"/>
      <c r="F27" s="16"/>
      <c r="G27" s="23"/>
    </row>
    <row r="28" spans="1:7" ht="15" customHeight="1">
      <c r="A28" s="24"/>
      <c r="B28" s="16"/>
      <c r="C28" s="16"/>
      <c r="D28" s="16"/>
      <c r="E28" s="16"/>
      <c r="F28" s="16"/>
      <c r="G28" s="23"/>
    </row>
    <row r="29" spans="1:7" ht="15" customHeight="1">
      <c r="A29" s="24"/>
      <c r="B29" s="16"/>
      <c r="C29" s="16"/>
      <c r="D29" s="16"/>
      <c r="E29" s="16"/>
      <c r="F29" s="16"/>
      <c r="G29" s="23"/>
    </row>
    <row r="30" spans="1:7" ht="15" customHeight="1">
      <c r="A30" s="24"/>
      <c r="B30" s="16"/>
      <c r="C30" s="16"/>
      <c r="D30" s="16"/>
      <c r="E30" s="16"/>
      <c r="F30" s="16"/>
      <c r="G30" s="23"/>
    </row>
    <row r="31" spans="1:6" ht="15" customHeight="1">
      <c r="A31" s="28"/>
      <c r="B31" s="16"/>
      <c r="C31" s="42"/>
      <c r="D31" s="42"/>
      <c r="E31" s="42"/>
      <c r="F31" s="42"/>
    </row>
    <row r="32" spans="1:6" ht="15" customHeight="1">
      <c r="A32" s="28"/>
      <c r="B32" s="17"/>
      <c r="C32" s="17"/>
      <c r="D32" s="17"/>
      <c r="E32" s="17"/>
      <c r="F32" s="17"/>
    </row>
    <row r="33" spans="2:7" ht="15" customHeight="1">
      <c r="B33" s="16"/>
      <c r="C33" s="14" t="s">
        <v>180</v>
      </c>
      <c r="D33" s="14"/>
      <c r="E33" s="2"/>
      <c r="F33" s="2"/>
      <c r="G33" s="43"/>
    </row>
    <row r="34" spans="3:7" ht="15" customHeight="1">
      <c r="C34" s="14" t="s">
        <v>558</v>
      </c>
      <c r="D34" s="14"/>
      <c r="E34" s="2"/>
      <c r="F34" s="2"/>
      <c r="G34" s="16"/>
    </row>
    <row r="35" spans="3:7" ht="15" customHeight="1">
      <c r="C35" s="2"/>
      <c r="D35" s="2"/>
      <c r="E35" s="2"/>
      <c r="F35" s="2"/>
      <c r="G35" s="43"/>
    </row>
    <row r="36" spans="3:7" ht="15" customHeight="1">
      <c r="C36" s="2" t="s">
        <v>559</v>
      </c>
      <c r="D36" s="2"/>
      <c r="E36" s="2"/>
      <c r="F36" s="2"/>
      <c r="G36" s="16"/>
    </row>
    <row r="37" spans="3:7" ht="15" customHeight="1">
      <c r="C37" s="2"/>
      <c r="D37" s="2" t="s">
        <v>181</v>
      </c>
      <c r="E37" s="2"/>
      <c r="F37" s="2"/>
      <c r="G37" s="17"/>
    </row>
    <row r="38" spans="3:7" ht="15" customHeight="1">
      <c r="C38" s="2"/>
      <c r="D38" s="15" t="s">
        <v>593</v>
      </c>
      <c r="E38" s="2"/>
      <c r="F38" s="2"/>
      <c r="G38" s="43"/>
    </row>
    <row r="39" spans="3:7" ht="15" customHeight="1">
      <c r="C39" s="2"/>
      <c r="D39" s="15" t="s">
        <v>182</v>
      </c>
      <c r="E39" s="2"/>
      <c r="F39" s="2"/>
      <c r="G39" s="16"/>
    </row>
    <row r="40" spans="3:7" ht="17.25" customHeight="1">
      <c r="C40" s="2"/>
      <c r="D40" s="15" t="s">
        <v>183</v>
      </c>
      <c r="E40" s="2"/>
      <c r="F40" s="2"/>
      <c r="G40" s="17"/>
    </row>
    <row r="41" spans="3:7" ht="15" customHeight="1">
      <c r="C41" s="2"/>
      <c r="D41" s="2"/>
      <c r="E41" s="2"/>
      <c r="F41" s="2"/>
      <c r="G41" s="17"/>
    </row>
    <row r="42" spans="3:7" ht="15" customHeight="1">
      <c r="C42" s="2"/>
      <c r="D42" s="15" t="s">
        <v>221</v>
      </c>
      <c r="E42" s="2"/>
      <c r="F42" s="2"/>
      <c r="G42" s="17"/>
    </row>
    <row r="43" spans="3:7" ht="15" customHeight="1">
      <c r="C43" s="2"/>
      <c r="D43" s="15" t="s">
        <v>185</v>
      </c>
      <c r="E43" s="2"/>
      <c r="F43" s="2"/>
      <c r="G43" s="17"/>
    </row>
    <row r="44" spans="3:7" ht="15" customHeight="1">
      <c r="C44" s="2"/>
      <c r="D44" s="15" t="s">
        <v>222</v>
      </c>
      <c r="E44" s="2"/>
      <c r="F44" s="2"/>
      <c r="G44" s="17"/>
    </row>
    <row r="45" spans="3:7" ht="15" customHeight="1">
      <c r="C45" s="2"/>
      <c r="D45" s="15" t="s">
        <v>217</v>
      </c>
      <c r="E45" s="2"/>
      <c r="F45" s="2"/>
      <c r="G45" s="17"/>
    </row>
    <row r="46" spans="3:7" ht="15" customHeight="1">
      <c r="C46" s="2"/>
      <c r="D46" s="2"/>
      <c r="E46" s="2"/>
      <c r="F46" s="2"/>
      <c r="G46" s="17"/>
    </row>
    <row r="47" spans="3:7" ht="15" customHeight="1">
      <c r="C47" s="2" t="s">
        <v>223</v>
      </c>
      <c r="D47" s="2"/>
      <c r="E47" s="2"/>
      <c r="F47" s="2"/>
      <c r="G47" s="17"/>
    </row>
    <row r="48" spans="3:7" ht="15" customHeight="1">
      <c r="C48" s="2"/>
      <c r="D48" s="2"/>
      <c r="E48" s="2"/>
      <c r="F48" s="2"/>
      <c r="G48" s="17"/>
    </row>
    <row r="49" spans="3:7" ht="15" customHeight="1">
      <c r="C49" s="2" t="s">
        <v>211</v>
      </c>
      <c r="D49" s="4"/>
      <c r="E49" s="2"/>
      <c r="F49" s="2"/>
      <c r="G49" s="17"/>
    </row>
    <row r="50" spans="3:7" ht="15" customHeight="1">
      <c r="C50" s="4" t="s">
        <v>224</v>
      </c>
      <c r="D50" s="2"/>
      <c r="E50" s="2"/>
      <c r="F50" s="2"/>
      <c r="G50" s="43"/>
    </row>
    <row r="51" spans="3:7" ht="15" customHeight="1">
      <c r="C51" s="4"/>
      <c r="D51" s="2"/>
      <c r="E51" s="2"/>
      <c r="F51" s="2"/>
      <c r="G51" s="16"/>
    </row>
    <row r="52" spans="3:7" ht="15" customHeight="1">
      <c r="C52" s="2" t="s">
        <v>186</v>
      </c>
      <c r="D52" s="2"/>
      <c r="E52" s="2"/>
      <c r="F52" s="2"/>
      <c r="G52" s="17"/>
    </row>
    <row r="53" spans="3:7" ht="15" customHeight="1">
      <c r="C53" s="2" t="s">
        <v>383</v>
      </c>
      <c r="D53" s="2"/>
      <c r="E53" s="2"/>
      <c r="F53" s="2"/>
      <c r="G53" s="43"/>
    </row>
    <row r="54" spans="4:7" ht="15" customHeight="1">
      <c r="D54" s="16"/>
      <c r="E54" s="16"/>
      <c r="F54" s="16"/>
      <c r="G54" s="16"/>
    </row>
    <row r="55" ht="15" customHeight="1">
      <c r="F55" s="16"/>
    </row>
    <row r="56" spans="2:6" ht="27">
      <c r="B56" s="43"/>
      <c r="C56" s="43"/>
      <c r="D56" s="43"/>
      <c r="E56" s="43"/>
      <c r="F56" s="43"/>
    </row>
    <row r="57" spans="2:6" ht="27">
      <c r="B57" s="43"/>
      <c r="C57" s="43"/>
      <c r="D57" s="43"/>
      <c r="E57" s="43"/>
      <c r="F57" s="43"/>
    </row>
  </sheetData>
  <printOptions horizontalCentered="1"/>
  <pageMargins left="0.1968503937007874" right="0.1968503937007874" top="0.1968503937007874" bottom="0.1968503937007874" header="0" footer="0.7874015748031497"/>
  <pageSetup horizontalDpi="600" verticalDpi="600" orientation="portrait" scale="85" r:id="rId2"/>
  <headerFooter alignWithMargins="0">
    <oddFooter>&amp;C1</oddFooter>
  </headerFooter>
  <rowBreaks count="1" manualBreakCount="1">
    <brk id="53" max="6" man="1"/>
  </rowBreaks>
  <drawing r:id="rId1"/>
</worksheet>
</file>

<file path=xl/worksheets/sheet3.xml><?xml version="1.0" encoding="utf-8"?>
<worksheet xmlns="http://schemas.openxmlformats.org/spreadsheetml/2006/main" xmlns:r="http://schemas.openxmlformats.org/officeDocument/2006/relationships">
  <sheetPr codeName="Hoja3">
    <tabColor indexed="42"/>
  </sheetPr>
  <dimension ref="A1:H47"/>
  <sheetViews>
    <sheetView showGridLines="0" view="pageBreakPreview" zoomScale="60" zoomScaleNormal="60" workbookViewId="0" topLeftCell="A1">
      <selection activeCell="A1" sqref="A1"/>
    </sheetView>
  </sheetViews>
  <sheetFormatPr defaultColWidth="11.5546875" defaultRowHeight="15.75"/>
  <cols>
    <col min="1" max="1" width="12.10546875" style="28" customWidth="1"/>
    <col min="2" max="2" width="11.6640625" style="28" customWidth="1"/>
    <col min="3" max="6" width="15.77734375" style="28" customWidth="1"/>
    <col min="7" max="7" width="12.10546875" style="28" customWidth="1"/>
    <col min="8" max="16384" width="11.5546875" style="28" customWidth="1"/>
  </cols>
  <sheetData>
    <row r="1" spans="2:4" ht="12" customHeight="1">
      <c r="B1" s="86"/>
      <c r="C1" s="87"/>
      <c r="D1" s="87"/>
    </row>
    <row r="2" ht="15" customHeight="1">
      <c r="B2" s="188"/>
    </row>
    <row r="3" ht="15" customHeight="1">
      <c r="B3" s="189"/>
    </row>
    <row r="4" ht="15" customHeight="1">
      <c r="B4" s="189"/>
    </row>
    <row r="5" ht="15" customHeight="1">
      <c r="B5" s="189"/>
    </row>
    <row r="6" ht="51" customHeight="1"/>
    <row r="7" ht="27" customHeight="1"/>
    <row r="8" ht="93.75" customHeight="1">
      <c r="H8" s="190"/>
    </row>
    <row r="9" spans="1:7" ht="15" customHeight="1">
      <c r="A9" s="398" t="s">
        <v>384</v>
      </c>
      <c r="B9" s="398"/>
      <c r="C9" s="398"/>
      <c r="D9" s="398"/>
      <c r="E9" s="398"/>
      <c r="F9" s="398"/>
      <c r="G9" s="398"/>
    </row>
    <row r="10" spans="1:7" ht="15" customHeight="1">
      <c r="A10" s="398"/>
      <c r="B10" s="398"/>
      <c r="C10" s="398"/>
      <c r="D10" s="398"/>
      <c r="E10" s="398"/>
      <c r="F10" s="398"/>
      <c r="G10" s="398"/>
    </row>
    <row r="11" spans="1:7" ht="199.5" customHeight="1">
      <c r="A11" s="396" t="s">
        <v>594</v>
      </c>
      <c r="B11" s="396"/>
      <c r="C11" s="396"/>
      <c r="D11" s="396"/>
      <c r="E11" s="396"/>
      <c r="F11" s="396"/>
      <c r="G11" s="396"/>
    </row>
    <row r="12" spans="1:7" ht="24.75" customHeight="1">
      <c r="A12" s="396"/>
      <c r="B12" s="396"/>
      <c r="C12" s="396"/>
      <c r="D12" s="396"/>
      <c r="E12" s="396"/>
      <c r="F12" s="396"/>
      <c r="G12" s="396"/>
    </row>
    <row r="13" spans="1:7" ht="43.5" customHeight="1">
      <c r="A13" s="396" t="s">
        <v>203</v>
      </c>
      <c r="B13" s="396"/>
      <c r="C13" s="396"/>
      <c r="D13" s="396"/>
      <c r="E13" s="396"/>
      <c r="F13" s="396"/>
      <c r="G13" s="396"/>
    </row>
    <row r="14" spans="1:7" ht="24.75" customHeight="1">
      <c r="A14" s="396"/>
      <c r="B14" s="396"/>
      <c r="C14" s="396"/>
      <c r="D14" s="396"/>
      <c r="E14" s="396"/>
      <c r="F14" s="396"/>
      <c r="G14" s="396"/>
    </row>
    <row r="15" spans="1:7" ht="45" customHeight="1">
      <c r="A15" s="396" t="s">
        <v>212</v>
      </c>
      <c r="B15" s="396"/>
      <c r="C15" s="396"/>
      <c r="D15" s="396"/>
      <c r="E15" s="396"/>
      <c r="F15" s="396"/>
      <c r="G15" s="396"/>
    </row>
    <row r="16" spans="1:7" ht="24.75" customHeight="1">
      <c r="A16" s="396"/>
      <c r="B16" s="396"/>
      <c r="C16" s="396"/>
      <c r="D16" s="396"/>
      <c r="E16" s="396"/>
      <c r="F16" s="396"/>
      <c r="G16" s="396"/>
    </row>
    <row r="17" spans="1:7" ht="45" customHeight="1">
      <c r="A17" s="397" t="s">
        <v>385</v>
      </c>
      <c r="B17" s="397"/>
      <c r="C17" s="397"/>
      <c r="D17" s="397"/>
      <c r="E17" s="397"/>
      <c r="F17" s="397"/>
      <c r="G17" s="397"/>
    </row>
    <row r="18" spans="1:7" ht="45" customHeight="1">
      <c r="A18" s="397" t="s">
        <v>386</v>
      </c>
      <c r="B18" s="397"/>
      <c r="C18" s="397"/>
      <c r="D18" s="397"/>
      <c r="E18" s="397"/>
      <c r="F18" s="397"/>
      <c r="G18" s="397"/>
    </row>
    <row r="19" spans="1:7" ht="30" customHeight="1">
      <c r="A19" s="396" t="s">
        <v>216</v>
      </c>
      <c r="B19" s="396"/>
      <c r="C19" s="396"/>
      <c r="D19" s="396"/>
      <c r="E19" s="396"/>
      <c r="F19" s="396"/>
      <c r="G19" s="396"/>
    </row>
    <row r="20" spans="1:7" ht="30" customHeight="1">
      <c r="A20" s="396" t="s">
        <v>539</v>
      </c>
      <c r="B20" s="396"/>
      <c r="C20" s="396"/>
      <c r="D20" s="396"/>
      <c r="E20" s="396"/>
      <c r="F20" s="396"/>
      <c r="G20" s="396"/>
    </row>
    <row r="21" spans="1:7" ht="15" customHeight="1">
      <c r="A21" s="395"/>
      <c r="B21" s="395"/>
      <c r="C21" s="395"/>
      <c r="D21" s="395"/>
      <c r="E21" s="395"/>
      <c r="F21" s="395"/>
      <c r="G21" s="395"/>
    </row>
    <row r="22" spans="1:7" ht="15" customHeight="1">
      <c r="A22" s="395"/>
      <c r="B22" s="395"/>
      <c r="C22" s="395"/>
      <c r="D22" s="395"/>
      <c r="E22" s="395"/>
      <c r="F22" s="395"/>
      <c r="G22" s="395"/>
    </row>
    <row r="23" spans="2:6" ht="15" customHeight="1">
      <c r="B23" s="191"/>
      <c r="C23" s="191"/>
      <c r="D23" s="191"/>
      <c r="E23" s="191"/>
      <c r="F23" s="191"/>
    </row>
    <row r="24" spans="2:6" ht="15" customHeight="1">
      <c r="B24" s="191"/>
      <c r="C24" s="191"/>
      <c r="D24" s="191"/>
      <c r="E24" s="191"/>
      <c r="F24" s="191"/>
    </row>
    <row r="25" spans="2:6" ht="15" customHeight="1">
      <c r="B25" s="191"/>
      <c r="C25" s="191"/>
      <c r="D25" s="191"/>
      <c r="E25" s="191"/>
      <c r="F25" s="191"/>
    </row>
    <row r="26" spans="2:6" ht="15" customHeight="1">
      <c r="B26" s="191"/>
      <c r="C26" s="191"/>
      <c r="D26" s="191"/>
      <c r="E26" s="191"/>
      <c r="F26" s="191"/>
    </row>
    <row r="27" spans="2:6" ht="15" customHeight="1">
      <c r="B27" s="191"/>
      <c r="C27" s="191"/>
      <c r="D27" s="191"/>
      <c r="E27" s="191"/>
      <c r="F27" s="191"/>
    </row>
    <row r="28" spans="2:6" ht="15" customHeight="1">
      <c r="B28" s="191"/>
      <c r="C28" s="191"/>
      <c r="D28" s="191"/>
      <c r="E28" s="191"/>
      <c r="F28" s="191"/>
    </row>
    <row r="29" spans="2:6" ht="15" customHeight="1">
      <c r="B29" s="191"/>
      <c r="C29" s="42"/>
      <c r="D29" s="42"/>
      <c r="E29" s="42"/>
      <c r="F29" s="42"/>
    </row>
    <row r="30" spans="2:6" ht="15" customHeight="1">
      <c r="B30" s="192"/>
      <c r="C30" s="192"/>
      <c r="D30" s="192"/>
      <c r="E30" s="192"/>
      <c r="F30" s="192"/>
    </row>
    <row r="31" spans="2:6" ht="15" customHeight="1">
      <c r="B31" s="191"/>
      <c r="C31" s="191"/>
      <c r="D31" s="191"/>
      <c r="E31" s="191"/>
      <c r="F31" s="191"/>
    </row>
    <row r="32" spans="2:6" ht="15" customHeight="1">
      <c r="B32" s="191"/>
      <c r="C32" s="42"/>
      <c r="D32" s="42"/>
      <c r="E32" s="42"/>
      <c r="F32" s="42"/>
    </row>
    <row r="33" spans="2:6" ht="15" customHeight="1">
      <c r="B33" s="192"/>
      <c r="C33" s="192"/>
      <c r="D33" s="192"/>
      <c r="E33" s="192"/>
      <c r="F33" s="192"/>
    </row>
    <row r="34" spans="2:6" ht="15" customHeight="1">
      <c r="B34" s="191"/>
      <c r="C34" s="191"/>
      <c r="D34" s="191"/>
      <c r="E34" s="191"/>
      <c r="F34" s="191"/>
    </row>
    <row r="35" spans="2:6" ht="15" customHeight="1">
      <c r="B35" s="191"/>
      <c r="C35" s="42"/>
      <c r="D35" s="42"/>
      <c r="E35" s="42"/>
      <c r="F35" s="42"/>
    </row>
    <row r="36" spans="2:6" ht="15" customHeight="1">
      <c r="B36" s="192"/>
      <c r="C36" s="192"/>
      <c r="D36" s="192"/>
      <c r="E36" s="192"/>
      <c r="F36" s="192"/>
    </row>
    <row r="37" spans="2:6" ht="15" customHeight="1">
      <c r="B37" s="191"/>
      <c r="C37" s="191"/>
      <c r="D37" s="191"/>
      <c r="E37" s="191"/>
      <c r="F37" s="191"/>
    </row>
    <row r="38" spans="2:6" ht="27">
      <c r="B38" s="42"/>
      <c r="C38" s="42"/>
      <c r="D38" s="42"/>
      <c r="E38" s="42"/>
      <c r="F38" s="42"/>
    </row>
    <row r="39" spans="2:6" ht="27">
      <c r="B39" s="42"/>
      <c r="C39" s="42"/>
      <c r="D39" s="42"/>
      <c r="E39" s="42"/>
      <c r="F39" s="42"/>
    </row>
    <row r="40" spans="2:6" ht="27">
      <c r="B40" s="42"/>
      <c r="C40" s="42"/>
      <c r="D40" s="42"/>
      <c r="E40" s="42"/>
      <c r="F40" s="42"/>
    </row>
    <row r="41" spans="2:6" ht="27">
      <c r="B41" s="42"/>
      <c r="C41" s="42"/>
      <c r="D41" s="42"/>
      <c r="E41" s="42"/>
      <c r="F41" s="42"/>
    </row>
    <row r="42" spans="2:6" ht="27">
      <c r="B42" s="42"/>
      <c r="C42" s="42"/>
      <c r="D42" s="42"/>
      <c r="E42" s="42"/>
      <c r="F42" s="42"/>
    </row>
    <row r="43" spans="2:6" ht="27">
      <c r="B43" s="42"/>
      <c r="C43" s="42"/>
      <c r="D43" s="42"/>
      <c r="E43" s="42"/>
      <c r="F43" s="42"/>
    </row>
    <row r="44" spans="2:6" ht="27">
      <c r="B44" s="42"/>
      <c r="C44" s="42"/>
      <c r="D44" s="42"/>
      <c r="E44" s="42"/>
      <c r="F44" s="42"/>
    </row>
    <row r="45" spans="2:6" ht="27">
      <c r="B45" s="42"/>
      <c r="C45" s="42"/>
      <c r="D45" s="42"/>
      <c r="E45" s="42"/>
      <c r="F45" s="42"/>
    </row>
    <row r="46" spans="2:6" ht="27">
      <c r="B46" s="42"/>
      <c r="C46" s="42"/>
      <c r="D46" s="42"/>
      <c r="E46" s="42"/>
      <c r="F46" s="42"/>
    </row>
    <row r="47" spans="2:6" ht="27">
      <c r="B47" s="42"/>
      <c r="C47" s="42"/>
      <c r="D47" s="42"/>
      <c r="E47" s="42"/>
      <c r="F47" s="42"/>
    </row>
  </sheetData>
  <mergeCells count="13">
    <mergeCell ref="A13:G13"/>
    <mergeCell ref="A14:G14"/>
    <mergeCell ref="A15:G15"/>
    <mergeCell ref="A9:G10"/>
    <mergeCell ref="A11:G11"/>
    <mergeCell ref="A12:G12"/>
    <mergeCell ref="A21:G21"/>
    <mergeCell ref="A22:G22"/>
    <mergeCell ref="A16:G16"/>
    <mergeCell ref="A17:G17"/>
    <mergeCell ref="A18:G18"/>
    <mergeCell ref="A19:G19"/>
    <mergeCell ref="A20:G20"/>
  </mergeCells>
  <printOptions horizontalCentered="1"/>
  <pageMargins left="0.1968503937007874" right="0.1968503937007874" top="0.1968503937007874" bottom="0.1968503937007874" header="0" footer="0.7874015748031497"/>
  <pageSetup horizontalDpi="600" verticalDpi="600" orientation="portrait" scale="85" r:id="rId2"/>
  <headerFooter alignWithMargins="0">
    <oddFooter>&amp;C2</oddFooter>
  </headerFooter>
  <drawing r:id="rId1"/>
</worksheet>
</file>

<file path=xl/worksheets/sheet4.xml><?xml version="1.0" encoding="utf-8"?>
<worksheet xmlns="http://schemas.openxmlformats.org/spreadsheetml/2006/main" xmlns:r="http://schemas.openxmlformats.org/officeDocument/2006/relationships">
  <sheetPr transitionEvaluation="1">
    <tabColor indexed="42"/>
  </sheetPr>
  <dimension ref="A1:S100"/>
  <sheetViews>
    <sheetView showGridLines="0" view="pageBreakPreview" zoomScale="60" zoomScaleNormal="60" workbookViewId="0" topLeftCell="A1">
      <selection activeCell="K51" sqref="K51"/>
    </sheetView>
  </sheetViews>
  <sheetFormatPr defaultColWidth="5.4453125" defaultRowHeight="15.75"/>
  <cols>
    <col min="1" max="1" width="0.88671875" style="2" customWidth="1"/>
    <col min="2" max="2" width="1.4375" style="2" customWidth="1"/>
    <col min="3" max="3" width="1.5625" style="2" customWidth="1"/>
    <col min="4" max="4" width="39.21484375" style="2" customWidth="1"/>
    <col min="5" max="5" width="14.77734375" style="29" customWidth="1"/>
    <col min="6" max="6" width="12.10546875" style="6" customWidth="1"/>
    <col min="7" max="7" width="11.6640625" style="6" customWidth="1"/>
    <col min="8" max="8" width="11.99609375" style="6" customWidth="1"/>
    <col min="9" max="10" width="11.4453125" style="5" customWidth="1"/>
    <col min="11" max="11" width="1.77734375" style="5" customWidth="1"/>
    <col min="12" max="13" width="11.99609375" style="6" customWidth="1"/>
    <col min="14" max="14" width="7.77734375" style="2" customWidth="1"/>
    <col min="15" max="15" width="9.10546875" style="31" bestFit="1" customWidth="1"/>
    <col min="16" max="16" width="12.4453125" style="31" customWidth="1"/>
    <col min="17" max="17" width="5.4453125" style="2" customWidth="1"/>
    <col min="18" max="18" width="12.77734375" style="2" customWidth="1"/>
    <col min="19" max="19" width="15.10546875" style="30" bestFit="1" customWidth="1"/>
    <col min="20" max="25" width="5.4453125" style="2" customWidth="1"/>
    <col min="26" max="27" width="5.77734375" style="2" customWidth="1"/>
    <col min="28" max="30" width="5.4453125" style="2" customWidth="1"/>
    <col min="31" max="31" width="12.77734375" style="2" customWidth="1"/>
    <col min="32" max="16384" width="5.4453125" style="2" customWidth="1"/>
  </cols>
  <sheetData>
    <row r="1" spans="2:4" s="20" customFormat="1" ht="15" customHeight="1">
      <c r="B1" s="18"/>
      <c r="C1" s="19"/>
      <c r="D1" s="19"/>
    </row>
    <row r="2" spans="4:5" s="20" customFormat="1" ht="24.75" customHeight="1">
      <c r="D2" s="404"/>
      <c r="E2" s="404"/>
    </row>
    <row r="3" spans="4:5" s="20" customFormat="1" ht="24.75" customHeight="1">
      <c r="D3" s="40"/>
      <c r="E3" s="41"/>
    </row>
    <row r="4" spans="4:5" s="20" customFormat="1" ht="24.75" customHeight="1">
      <c r="D4" s="40"/>
      <c r="E4" s="41"/>
    </row>
    <row r="5" spans="4:5" s="20" customFormat="1" ht="24.75" customHeight="1">
      <c r="D5" s="40"/>
      <c r="E5" s="41"/>
    </row>
    <row r="6" s="20" customFormat="1" ht="49.5" customHeight="1"/>
    <row r="8" spans="1:14" ht="26.25">
      <c r="A8" s="216" t="s">
        <v>118</v>
      </c>
      <c r="B8" s="217"/>
      <c r="C8" s="217"/>
      <c r="D8" s="218"/>
      <c r="E8" s="218"/>
      <c r="F8" s="1"/>
      <c r="G8" s="38"/>
      <c r="H8" s="1"/>
      <c r="I8" s="1"/>
      <c r="J8" s="1"/>
      <c r="K8" s="1"/>
      <c r="L8" s="1"/>
      <c r="M8" s="405" t="s">
        <v>114</v>
      </c>
      <c r="N8" s="405"/>
    </row>
    <row r="9" spans="1:14" ht="25.5">
      <c r="A9" s="219" t="s">
        <v>561</v>
      </c>
      <c r="B9" s="220"/>
      <c r="C9" s="220"/>
      <c r="D9" s="220"/>
      <c r="E9" s="221"/>
      <c r="F9" s="3"/>
      <c r="G9" s="3"/>
      <c r="H9" s="3"/>
      <c r="I9" s="3"/>
      <c r="J9" s="3"/>
      <c r="K9" s="3"/>
      <c r="L9" s="3"/>
      <c r="M9" s="3"/>
      <c r="N9" s="3"/>
    </row>
    <row r="10" spans="1:14" ht="4.5" customHeight="1">
      <c r="A10" s="7"/>
      <c r="B10" s="3"/>
      <c r="C10" s="3"/>
      <c r="D10" s="3"/>
      <c r="E10" s="39"/>
      <c r="F10" s="3"/>
      <c r="G10" s="3"/>
      <c r="H10" s="3"/>
      <c r="I10" s="3"/>
      <c r="J10" s="3"/>
      <c r="K10" s="3"/>
      <c r="L10" s="3"/>
      <c r="M10" s="3"/>
      <c r="N10" s="3"/>
    </row>
    <row r="11" spans="1:14" ht="24.75" customHeight="1">
      <c r="A11" s="410" t="s">
        <v>159</v>
      </c>
      <c r="B11" s="411"/>
      <c r="C11" s="411"/>
      <c r="D11" s="411"/>
      <c r="E11" s="414" t="s">
        <v>228</v>
      </c>
      <c r="F11" s="399">
        <v>2000</v>
      </c>
      <c r="G11" s="399">
        <v>2001</v>
      </c>
      <c r="H11" s="399">
        <v>2002</v>
      </c>
      <c r="I11" s="399">
        <v>2003</v>
      </c>
      <c r="J11" s="399">
        <v>2004</v>
      </c>
      <c r="K11" s="210"/>
      <c r="L11" s="401" t="s">
        <v>560</v>
      </c>
      <c r="M11" s="402"/>
      <c r="N11" s="403"/>
    </row>
    <row r="12" spans="1:14" ht="24.75" customHeight="1">
      <c r="A12" s="412"/>
      <c r="B12" s="413"/>
      <c r="C12" s="413"/>
      <c r="D12" s="413"/>
      <c r="E12" s="415"/>
      <c r="F12" s="416"/>
      <c r="G12" s="400"/>
      <c r="H12" s="400"/>
      <c r="I12" s="400"/>
      <c r="J12" s="400"/>
      <c r="K12" s="211"/>
      <c r="L12" s="212" t="s">
        <v>160</v>
      </c>
      <c r="M12" s="212" t="s">
        <v>161</v>
      </c>
      <c r="N12" s="213" t="s">
        <v>162</v>
      </c>
    </row>
    <row r="13" spans="1:14" ht="30" customHeight="1">
      <c r="A13" s="257" t="s">
        <v>636</v>
      </c>
      <c r="B13" s="65"/>
      <c r="C13" s="65"/>
      <c r="D13" s="65"/>
      <c r="E13" s="45"/>
      <c r="F13" s="46"/>
      <c r="G13" s="259"/>
      <c r="H13" s="259"/>
      <c r="I13" s="259"/>
      <c r="J13" s="259"/>
      <c r="K13" s="47"/>
      <c r="L13" s="46"/>
      <c r="M13" s="46"/>
      <c r="N13" s="48"/>
    </row>
    <row r="14" spans="1:19" ht="16.5" customHeight="1">
      <c r="A14" s="52"/>
      <c r="B14" s="52" t="s">
        <v>232</v>
      </c>
      <c r="C14" s="52"/>
      <c r="D14" s="52"/>
      <c r="E14" s="53" t="s">
        <v>402</v>
      </c>
      <c r="F14" s="54">
        <v>13096686</v>
      </c>
      <c r="G14" s="54">
        <v>13243179</v>
      </c>
      <c r="H14" s="54">
        <v>13457569</v>
      </c>
      <c r="I14" s="54">
        <v>13662425</v>
      </c>
      <c r="J14" s="54">
        <v>13858569</v>
      </c>
      <c r="K14" s="54"/>
      <c r="L14" s="54">
        <f>SUM(L15:L16)</f>
        <v>103263388</v>
      </c>
      <c r="M14" s="54">
        <v>14007495</v>
      </c>
      <c r="N14" s="55">
        <f>M14/L14*100</f>
        <v>13.564822219468532</v>
      </c>
      <c r="S14" s="34"/>
    </row>
    <row r="15" spans="1:19" ht="16.5" customHeight="1">
      <c r="A15" s="56"/>
      <c r="B15" s="52"/>
      <c r="C15" s="52" t="s">
        <v>242</v>
      </c>
      <c r="D15" s="52"/>
      <c r="E15" s="53"/>
      <c r="F15" s="54">
        <v>6407213</v>
      </c>
      <c r="G15" s="54">
        <v>6459991</v>
      </c>
      <c r="H15" s="54">
        <v>6564569</v>
      </c>
      <c r="I15" s="54">
        <v>6664498</v>
      </c>
      <c r="J15" s="54">
        <v>6760176</v>
      </c>
      <c r="K15" s="54"/>
      <c r="L15" s="54">
        <v>50249955</v>
      </c>
      <c r="M15" s="54">
        <v>6832822</v>
      </c>
      <c r="N15" s="55">
        <f>M15/L15*100</f>
        <v>13.597667898409064</v>
      </c>
      <c r="S15" s="34"/>
    </row>
    <row r="16" spans="1:19" ht="16.5" customHeight="1">
      <c r="A16" s="56"/>
      <c r="B16" s="52"/>
      <c r="C16" s="52" t="s">
        <v>243</v>
      </c>
      <c r="D16" s="52"/>
      <c r="E16" s="53"/>
      <c r="F16" s="54">
        <v>6689473</v>
      </c>
      <c r="G16" s="54">
        <v>6783188</v>
      </c>
      <c r="H16" s="54">
        <v>6893000</v>
      </c>
      <c r="I16" s="54">
        <v>6997927</v>
      </c>
      <c r="J16" s="54">
        <v>7098393</v>
      </c>
      <c r="K16" s="54"/>
      <c r="L16" s="54">
        <v>53013433</v>
      </c>
      <c r="M16" s="54">
        <v>7174673</v>
      </c>
      <c r="N16" s="55">
        <f>M16/L16*100</f>
        <v>13.53368871621651</v>
      </c>
      <c r="S16" s="34"/>
    </row>
    <row r="17" spans="1:19" ht="15" customHeight="1">
      <c r="A17" s="56"/>
      <c r="B17" s="52"/>
      <c r="C17" s="52"/>
      <c r="D17" s="52"/>
      <c r="E17" s="53"/>
      <c r="F17" s="54"/>
      <c r="G17" s="54"/>
      <c r="H17" s="54"/>
      <c r="I17" s="54"/>
      <c r="J17" s="54"/>
      <c r="K17" s="54"/>
      <c r="L17" s="54"/>
      <c r="M17" s="54"/>
      <c r="N17" s="55"/>
      <c r="P17" s="33"/>
      <c r="S17" s="34"/>
    </row>
    <row r="18" spans="1:19" ht="16.5" customHeight="1">
      <c r="A18" s="52"/>
      <c r="B18" s="52" t="s">
        <v>233</v>
      </c>
      <c r="C18" s="57"/>
      <c r="D18" s="52"/>
      <c r="E18" s="53"/>
      <c r="F18" s="54">
        <v>1366320</v>
      </c>
      <c r="G18" s="54">
        <v>1298143</v>
      </c>
      <c r="H18" s="54">
        <v>1319158</v>
      </c>
      <c r="I18" s="54">
        <v>1339239</v>
      </c>
      <c r="J18" s="54">
        <v>1358466</v>
      </c>
      <c r="K18" s="54"/>
      <c r="L18" s="272">
        <v>10186243</v>
      </c>
      <c r="M18" s="54">
        <v>1373064</v>
      </c>
      <c r="N18" s="55">
        <f aca="true" t="shared" si="0" ref="N18:N23">M18/L18*100</f>
        <v>13.47959203407969</v>
      </c>
      <c r="S18" s="34"/>
    </row>
    <row r="19" spans="1:19" ht="16.5" customHeight="1">
      <c r="A19" s="52"/>
      <c r="B19" s="52" t="s">
        <v>234</v>
      </c>
      <c r="C19" s="57"/>
      <c r="D19" s="52"/>
      <c r="E19" s="53"/>
      <c r="F19" s="54">
        <v>2810601</v>
      </c>
      <c r="G19" s="54">
        <v>2621461</v>
      </c>
      <c r="H19" s="54">
        <v>2663900</v>
      </c>
      <c r="I19" s="54">
        <v>2704450</v>
      </c>
      <c r="J19" s="54">
        <v>2743277</v>
      </c>
      <c r="K19" s="54"/>
      <c r="L19" s="272">
        <v>21463861</v>
      </c>
      <c r="M19" s="54">
        <v>2772756</v>
      </c>
      <c r="N19" s="55">
        <f t="shared" si="0"/>
        <v>12.918253617091539</v>
      </c>
      <c r="S19" s="34"/>
    </row>
    <row r="20" spans="1:19" ht="16.5" customHeight="1">
      <c r="A20" s="52"/>
      <c r="B20" s="52" t="s">
        <v>235</v>
      </c>
      <c r="C20" s="57"/>
      <c r="D20" s="52"/>
      <c r="E20" s="53"/>
      <c r="F20" s="54">
        <v>7815751</v>
      </c>
      <c r="G20" s="54">
        <v>8183796</v>
      </c>
      <c r="H20" s="54">
        <v>8316281</v>
      </c>
      <c r="I20" s="54">
        <v>8442876</v>
      </c>
      <c r="J20" s="54">
        <v>8564084</v>
      </c>
      <c r="K20" s="54"/>
      <c r="L20" s="272">
        <v>63086205</v>
      </c>
      <c r="M20" s="54">
        <v>8656116</v>
      </c>
      <c r="N20" s="55">
        <f t="shared" si="0"/>
        <v>13.721091639606472</v>
      </c>
      <c r="S20" s="34"/>
    </row>
    <row r="21" spans="1:19" ht="16.5" customHeight="1">
      <c r="A21" s="52"/>
      <c r="B21" s="52" t="s">
        <v>236</v>
      </c>
      <c r="C21" s="57"/>
      <c r="D21" s="52"/>
      <c r="E21" s="53"/>
      <c r="F21" s="54">
        <v>471164</v>
      </c>
      <c r="G21" s="54">
        <v>553707</v>
      </c>
      <c r="H21" s="54">
        <v>562670</v>
      </c>
      <c r="I21" s="54">
        <v>571236</v>
      </c>
      <c r="J21" s="54">
        <v>579437</v>
      </c>
      <c r="K21" s="54"/>
      <c r="L21" s="272">
        <v>5716359</v>
      </c>
      <c r="M21" s="54">
        <v>585664</v>
      </c>
      <c r="N21" s="55">
        <f t="shared" si="0"/>
        <v>10.245402711761106</v>
      </c>
      <c r="S21" s="34"/>
    </row>
    <row r="22" spans="1:19" ht="16.5" customHeight="1">
      <c r="A22" s="52"/>
      <c r="B22" s="52" t="s">
        <v>237</v>
      </c>
      <c r="C22" s="57"/>
      <c r="D22" s="52"/>
      <c r="E22" s="53"/>
      <c r="F22" s="275">
        <v>632850</v>
      </c>
      <c r="G22" s="54">
        <v>586072</v>
      </c>
      <c r="H22" s="54">
        <v>595560</v>
      </c>
      <c r="I22" s="54">
        <v>604624</v>
      </c>
      <c r="J22" s="54">
        <v>613305</v>
      </c>
      <c r="K22" s="54"/>
      <c r="L22" s="260">
        <v>2810720</v>
      </c>
      <c r="M22" s="54">
        <v>619895</v>
      </c>
      <c r="N22" s="55">
        <f t="shared" si="0"/>
        <v>22.054669266237834</v>
      </c>
      <c r="S22" s="34"/>
    </row>
    <row r="23" spans="1:19" ht="16.5" customHeight="1">
      <c r="A23" s="52"/>
      <c r="B23" s="52" t="s">
        <v>238</v>
      </c>
      <c r="C23" s="52"/>
      <c r="D23" s="52"/>
      <c r="E23" s="53"/>
      <c r="F23" s="54">
        <v>3549998</v>
      </c>
      <c r="G23" s="54">
        <v>3647469</v>
      </c>
      <c r="H23" s="54">
        <v>3706517</v>
      </c>
      <c r="I23" s="54">
        <v>3762940</v>
      </c>
      <c r="J23" s="54">
        <v>3816962</v>
      </c>
      <c r="K23" s="54"/>
      <c r="L23" s="272">
        <v>27823894</v>
      </c>
      <c r="M23" s="54">
        <v>3857980</v>
      </c>
      <c r="N23" s="55">
        <f t="shared" si="0"/>
        <v>13.865708372810792</v>
      </c>
      <c r="S23" s="34"/>
    </row>
    <row r="24" spans="1:19" ht="15.75" customHeight="1">
      <c r="A24" s="52"/>
      <c r="B24" s="52"/>
      <c r="C24" s="52"/>
      <c r="D24" s="52"/>
      <c r="E24" s="53"/>
      <c r="F24" s="54"/>
      <c r="G24" s="54"/>
      <c r="H24" s="54"/>
      <c r="I24" s="54"/>
      <c r="J24" s="54"/>
      <c r="K24" s="54"/>
      <c r="L24" s="54"/>
      <c r="M24" s="54"/>
      <c r="N24" s="55"/>
      <c r="S24" s="34"/>
    </row>
    <row r="25" spans="1:19" ht="16.5" customHeight="1">
      <c r="A25" s="52"/>
      <c r="B25" s="52" t="s">
        <v>239</v>
      </c>
      <c r="C25" s="52"/>
      <c r="D25" s="52"/>
      <c r="E25" s="53"/>
      <c r="F25" s="54">
        <v>9551961</v>
      </c>
      <c r="G25" s="54">
        <v>9664590</v>
      </c>
      <c r="H25" s="54">
        <v>9821048</v>
      </c>
      <c r="I25" s="54">
        <v>9970547</v>
      </c>
      <c r="J25" s="54">
        <v>10116689</v>
      </c>
      <c r="K25" s="54"/>
      <c r="L25" s="54">
        <v>64856202</v>
      </c>
      <c r="M25" s="54">
        <v>10222372</v>
      </c>
      <c r="N25" s="55">
        <f>M25/L25*100</f>
        <v>15.761595167105222</v>
      </c>
      <c r="S25" s="34"/>
    </row>
    <row r="26" spans="1:19" ht="16.5" customHeight="1">
      <c r="A26" s="52"/>
      <c r="B26" s="52" t="s">
        <v>240</v>
      </c>
      <c r="C26" s="52"/>
      <c r="D26" s="52"/>
      <c r="E26" s="53"/>
      <c r="F26" s="54">
        <v>1752449</v>
      </c>
      <c r="G26" s="54">
        <v>1870808</v>
      </c>
      <c r="H26" s="54">
        <v>1901094</v>
      </c>
      <c r="I26" s="54">
        <v>1930033</v>
      </c>
      <c r="J26" s="54">
        <v>1957741</v>
      </c>
      <c r="K26" s="54"/>
      <c r="L26" s="54">
        <v>14131541</v>
      </c>
      <c r="M26" s="54">
        <v>1978780</v>
      </c>
      <c r="N26" s="55">
        <f>M26/L26*100</f>
        <v>14.002577638206617</v>
      </c>
      <c r="S26" s="34"/>
    </row>
    <row r="27" spans="1:19" ht="16.5" customHeight="1">
      <c r="A27" s="52"/>
      <c r="B27" s="52" t="s">
        <v>241</v>
      </c>
      <c r="C27" s="52"/>
      <c r="D27" s="52"/>
      <c r="E27" s="53"/>
      <c r="F27" s="54">
        <v>1792276</v>
      </c>
      <c r="G27" s="54">
        <v>1707781</v>
      </c>
      <c r="H27" s="54">
        <v>1735427</v>
      </c>
      <c r="I27" s="54">
        <v>1761845</v>
      </c>
      <c r="J27" s="54">
        <v>1787139</v>
      </c>
      <c r="K27" s="54"/>
      <c r="L27" s="54">
        <v>24275645</v>
      </c>
      <c r="M27" s="54">
        <v>1806343</v>
      </c>
      <c r="N27" s="55">
        <f>M27/L27*100</f>
        <v>7.440968097861045</v>
      </c>
      <c r="S27" s="34"/>
    </row>
    <row r="28" spans="1:19" ht="15" customHeight="1">
      <c r="A28" s="57"/>
      <c r="B28" s="52"/>
      <c r="C28" s="52"/>
      <c r="D28" s="52"/>
      <c r="E28" s="53"/>
      <c r="F28" s="54"/>
      <c r="G28" s="54"/>
      <c r="H28" s="54"/>
      <c r="I28" s="54"/>
      <c r="J28" s="54"/>
      <c r="K28" s="54"/>
      <c r="L28" s="54"/>
      <c r="M28" s="54"/>
      <c r="N28" s="55"/>
      <c r="S28" s="34"/>
    </row>
    <row r="29" spans="1:19" ht="16.5" customHeight="1">
      <c r="A29" s="52"/>
      <c r="B29" s="52" t="s">
        <v>129</v>
      </c>
      <c r="C29" s="52"/>
      <c r="D29" s="52"/>
      <c r="E29" s="53"/>
      <c r="F29" s="54">
        <v>9239590</v>
      </c>
      <c r="G29" s="54">
        <v>9855520</v>
      </c>
      <c r="H29" s="54">
        <v>10022575</v>
      </c>
      <c r="I29" s="54">
        <v>10175138</v>
      </c>
      <c r="J29" s="54">
        <v>10336060</v>
      </c>
      <c r="K29" s="54"/>
      <c r="L29" s="58" t="s">
        <v>483</v>
      </c>
      <c r="M29" s="54">
        <v>10462421</v>
      </c>
      <c r="N29" s="58" t="s">
        <v>483</v>
      </c>
      <c r="S29" s="34"/>
    </row>
    <row r="30" spans="1:19" ht="16.5" customHeight="1">
      <c r="A30" s="52"/>
      <c r="B30" s="52" t="s">
        <v>130</v>
      </c>
      <c r="C30" s="57"/>
      <c r="D30" s="57"/>
      <c r="E30" s="53"/>
      <c r="F30" s="54">
        <v>1401645</v>
      </c>
      <c r="G30" s="54">
        <v>1428523</v>
      </c>
      <c r="H30" s="54">
        <v>1462721</v>
      </c>
      <c r="I30" s="54">
        <v>1484988</v>
      </c>
      <c r="J30" s="54">
        <v>1528214</v>
      </c>
      <c r="K30" s="54"/>
      <c r="L30" s="58" t="s">
        <v>483</v>
      </c>
      <c r="M30" s="54">
        <v>1555274</v>
      </c>
      <c r="N30" s="58" t="s">
        <v>483</v>
      </c>
      <c r="S30" s="34"/>
    </row>
    <row r="31" spans="1:19" ht="16.5" customHeight="1">
      <c r="A31" s="52"/>
      <c r="B31" s="52" t="s">
        <v>244</v>
      </c>
      <c r="C31" s="57"/>
      <c r="D31" s="57"/>
      <c r="E31" s="53"/>
      <c r="F31" s="54">
        <v>2455451</v>
      </c>
      <c r="G31" s="54">
        <v>1959136</v>
      </c>
      <c r="H31" s="54">
        <v>1972273</v>
      </c>
      <c r="I31" s="54">
        <v>2002299</v>
      </c>
      <c r="J31" s="54">
        <v>1994295</v>
      </c>
      <c r="K31" s="54"/>
      <c r="L31" s="58" t="s">
        <v>483</v>
      </c>
      <c r="M31" s="54">
        <v>1989800</v>
      </c>
      <c r="N31" s="58" t="s">
        <v>483</v>
      </c>
      <c r="S31" s="34"/>
    </row>
    <row r="32" spans="1:19" ht="16.5" customHeight="1">
      <c r="A32" s="57"/>
      <c r="B32" s="57" t="s">
        <v>245</v>
      </c>
      <c r="C32" s="57"/>
      <c r="D32" s="57"/>
      <c r="E32" s="53"/>
      <c r="F32" s="54">
        <v>7364144</v>
      </c>
      <c r="G32" s="54">
        <v>7446358</v>
      </c>
      <c r="H32" s="54">
        <v>7566905</v>
      </c>
      <c r="I32" s="54">
        <v>7682092</v>
      </c>
      <c r="J32" s="54">
        <v>7792379</v>
      </c>
      <c r="K32" s="54"/>
      <c r="L32" s="54">
        <v>82311789</v>
      </c>
      <c r="M32" s="54">
        <v>7876117</v>
      </c>
      <c r="N32" s="55">
        <f>M32/L32*100</f>
        <v>9.568637853321352</v>
      </c>
      <c r="P32" s="32"/>
      <c r="S32" s="34"/>
    </row>
    <row r="33" spans="1:19" ht="16.5" customHeight="1">
      <c r="A33" s="52"/>
      <c r="B33" s="52" t="s">
        <v>246</v>
      </c>
      <c r="C33" s="52"/>
      <c r="D33" s="57"/>
      <c r="E33" s="53"/>
      <c r="F33" s="54">
        <v>5085064</v>
      </c>
      <c r="G33" s="54">
        <v>5142146</v>
      </c>
      <c r="H33" s="54">
        <v>5225391</v>
      </c>
      <c r="I33" s="54">
        <v>5304932</v>
      </c>
      <c r="J33" s="54">
        <v>5381094</v>
      </c>
      <c r="K33" s="54"/>
      <c r="L33" s="54">
        <f>18242405+521766</f>
        <v>18764171</v>
      </c>
      <c r="M33" s="54">
        <f>5411138+27781</f>
        <v>5438919</v>
      </c>
      <c r="N33" s="55">
        <f>M33/L33*100</f>
        <v>28.98566102387364</v>
      </c>
      <c r="S33" s="34"/>
    </row>
    <row r="34" spans="1:19" ht="16.5" customHeight="1">
      <c r="A34" s="52"/>
      <c r="B34" s="52" t="s">
        <v>247</v>
      </c>
      <c r="C34" s="52"/>
      <c r="D34" s="57"/>
      <c r="E34" s="53"/>
      <c r="F34" s="54">
        <v>647478</v>
      </c>
      <c r="G34" s="54">
        <v>654675</v>
      </c>
      <c r="H34" s="54">
        <v>665273</v>
      </c>
      <c r="I34" s="54">
        <v>675401</v>
      </c>
      <c r="J34" s="54">
        <v>685096</v>
      </c>
      <c r="K34" s="54"/>
      <c r="L34" s="54">
        <v>2187428</v>
      </c>
      <c r="M34" s="54">
        <v>692459</v>
      </c>
      <c r="N34" s="55">
        <f>M34/L34*100</f>
        <v>31.656310516277564</v>
      </c>
      <c r="S34" s="34"/>
    </row>
    <row r="35" spans="1:19" ht="15">
      <c r="A35" s="57"/>
      <c r="B35" s="57"/>
      <c r="C35" s="57"/>
      <c r="D35" s="52"/>
      <c r="E35" s="53"/>
      <c r="F35" s="59"/>
      <c r="G35" s="260"/>
      <c r="H35" s="260"/>
      <c r="I35" s="260"/>
      <c r="J35" s="260"/>
      <c r="K35" s="260"/>
      <c r="L35" s="260"/>
      <c r="M35" s="59"/>
      <c r="N35" s="55"/>
      <c r="S35" s="34"/>
    </row>
    <row r="36" spans="1:19" ht="16.5" customHeight="1">
      <c r="A36" s="57"/>
      <c r="B36" s="57" t="s">
        <v>248</v>
      </c>
      <c r="C36" s="57"/>
      <c r="D36" s="52"/>
      <c r="E36" s="53" t="s">
        <v>403</v>
      </c>
      <c r="F36" s="276">
        <v>74.3</v>
      </c>
      <c r="G36" s="276">
        <v>74.4</v>
      </c>
      <c r="H36" s="276">
        <v>74.6</v>
      </c>
      <c r="I36" s="276">
        <v>74.6</v>
      </c>
      <c r="J36" s="276">
        <v>74.6</v>
      </c>
      <c r="K36" s="276"/>
      <c r="L36" s="276">
        <v>74.5</v>
      </c>
      <c r="M36" s="276">
        <v>74.6</v>
      </c>
      <c r="N36" s="58" t="s">
        <v>483</v>
      </c>
      <c r="S36" s="34"/>
    </row>
    <row r="37" spans="1:19" ht="16.5" customHeight="1">
      <c r="A37" s="57"/>
      <c r="B37" s="52"/>
      <c r="C37" s="52" t="s">
        <v>242</v>
      </c>
      <c r="D37" s="57"/>
      <c r="E37" s="53"/>
      <c r="F37" s="276">
        <v>71.5</v>
      </c>
      <c r="G37" s="276">
        <v>71.7</v>
      </c>
      <c r="H37" s="276">
        <v>71.8</v>
      </c>
      <c r="I37" s="276">
        <v>71.9</v>
      </c>
      <c r="J37" s="276">
        <v>71.9</v>
      </c>
      <c r="K37" s="276"/>
      <c r="L37" s="276">
        <v>71.8</v>
      </c>
      <c r="M37" s="276">
        <v>71.8</v>
      </c>
      <c r="N37" s="58" t="s">
        <v>483</v>
      </c>
      <c r="S37" s="34"/>
    </row>
    <row r="38" spans="1:19" ht="16.5" customHeight="1">
      <c r="A38" s="52"/>
      <c r="B38" s="52"/>
      <c r="C38" s="52" t="s">
        <v>243</v>
      </c>
      <c r="D38" s="57"/>
      <c r="E38" s="53"/>
      <c r="F38" s="276">
        <v>77</v>
      </c>
      <c r="G38" s="276">
        <v>77.2</v>
      </c>
      <c r="H38" s="276">
        <v>77.3</v>
      </c>
      <c r="I38" s="276">
        <v>77.3</v>
      </c>
      <c r="J38" s="276">
        <v>77.3</v>
      </c>
      <c r="K38" s="276"/>
      <c r="L38" s="276">
        <v>77.2</v>
      </c>
      <c r="M38" s="276">
        <v>77.3</v>
      </c>
      <c r="N38" s="58" t="s">
        <v>483</v>
      </c>
      <c r="S38" s="34"/>
    </row>
    <row r="39" spans="1:19" ht="30" customHeight="1">
      <c r="A39" s="257" t="s">
        <v>400</v>
      </c>
      <c r="B39" s="66"/>
      <c r="C39" s="66"/>
      <c r="D39" s="66"/>
      <c r="E39" s="53"/>
      <c r="F39" s="50"/>
      <c r="G39" s="50"/>
      <c r="H39" s="50"/>
      <c r="I39" s="50"/>
      <c r="J39" s="50"/>
      <c r="K39" s="50"/>
      <c r="L39" s="50"/>
      <c r="M39" s="50"/>
      <c r="N39" s="48"/>
      <c r="S39" s="34"/>
    </row>
    <row r="40" spans="1:19" ht="16.5" customHeight="1">
      <c r="A40" s="52"/>
      <c r="B40" s="52" t="s">
        <v>249</v>
      </c>
      <c r="C40" s="52"/>
      <c r="D40" s="52"/>
      <c r="E40" s="53" t="s">
        <v>404</v>
      </c>
      <c r="F40" s="54">
        <v>335359</v>
      </c>
      <c r="G40" s="54">
        <v>332419</v>
      </c>
      <c r="H40" s="54">
        <v>326754</v>
      </c>
      <c r="I40" s="54">
        <v>327700</v>
      </c>
      <c r="J40" s="54">
        <v>337546</v>
      </c>
      <c r="K40" s="54"/>
      <c r="L40" s="54">
        <v>2625056</v>
      </c>
      <c r="M40" s="54">
        <v>330115</v>
      </c>
      <c r="N40" s="58" t="s">
        <v>483</v>
      </c>
      <c r="S40" s="34"/>
    </row>
    <row r="41" spans="1:19" ht="16.5" customHeight="1">
      <c r="A41" s="52"/>
      <c r="B41" s="52" t="s">
        <v>250</v>
      </c>
      <c r="C41" s="52"/>
      <c r="D41" s="52"/>
      <c r="E41" s="53" t="s">
        <v>404</v>
      </c>
      <c r="F41" s="54">
        <v>286302</v>
      </c>
      <c r="G41" s="54">
        <v>288994</v>
      </c>
      <c r="H41" s="54">
        <v>290935</v>
      </c>
      <c r="I41" s="54">
        <v>295061</v>
      </c>
      <c r="J41" s="54">
        <v>300198</v>
      </c>
      <c r="K41" s="54"/>
      <c r="L41" s="54">
        <v>1960470</v>
      </c>
      <c r="M41" s="54">
        <v>295932</v>
      </c>
      <c r="N41" s="58" t="s">
        <v>483</v>
      </c>
      <c r="S41" s="34"/>
    </row>
    <row r="42" spans="1:19" ht="16.5" customHeight="1">
      <c r="A42" s="52"/>
      <c r="B42" s="52" t="s">
        <v>251</v>
      </c>
      <c r="C42" s="52"/>
      <c r="D42" s="52"/>
      <c r="E42" s="53" t="s">
        <v>404</v>
      </c>
      <c r="F42" s="54">
        <v>42874</v>
      </c>
      <c r="G42" s="54">
        <v>43368</v>
      </c>
      <c r="H42" s="54">
        <v>44299</v>
      </c>
      <c r="I42" s="54">
        <v>45123</v>
      </c>
      <c r="J42" s="54">
        <v>45716</v>
      </c>
      <c r="K42" s="54"/>
      <c r="L42" s="54">
        <v>473417</v>
      </c>
      <c r="M42" s="54">
        <v>47493</v>
      </c>
      <c r="N42" s="58" t="s">
        <v>483</v>
      </c>
      <c r="S42" s="34"/>
    </row>
    <row r="43" spans="1:19" ht="16.5" customHeight="1">
      <c r="A43" s="52"/>
      <c r="B43" s="52" t="s">
        <v>252</v>
      </c>
      <c r="C43" s="52"/>
      <c r="D43" s="52"/>
      <c r="E43" s="53" t="s">
        <v>404</v>
      </c>
      <c r="F43" s="54">
        <v>5717</v>
      </c>
      <c r="G43" s="54">
        <v>5289</v>
      </c>
      <c r="H43" s="54">
        <v>4975</v>
      </c>
      <c r="I43" s="54">
        <v>3976</v>
      </c>
      <c r="J43" s="54">
        <v>4098</v>
      </c>
      <c r="K43" s="54"/>
      <c r="L43" s="54">
        <v>32764</v>
      </c>
      <c r="M43" s="54">
        <v>3777</v>
      </c>
      <c r="N43" s="58" t="s">
        <v>483</v>
      </c>
      <c r="S43" s="34"/>
    </row>
    <row r="44" spans="1:19" ht="16.5" customHeight="1">
      <c r="A44" s="52"/>
      <c r="B44" s="52" t="s">
        <v>253</v>
      </c>
      <c r="C44" s="52"/>
      <c r="D44" s="52"/>
      <c r="E44" s="53" t="s">
        <v>405</v>
      </c>
      <c r="F44" s="54">
        <v>83758</v>
      </c>
      <c r="G44" s="54">
        <v>81046</v>
      </c>
      <c r="H44" s="54">
        <v>74151</v>
      </c>
      <c r="I44" s="54">
        <v>70496</v>
      </c>
      <c r="J44" s="54">
        <v>72247</v>
      </c>
      <c r="K44" s="54"/>
      <c r="L44" s="54">
        <v>600563</v>
      </c>
      <c r="M44" s="54">
        <v>68747</v>
      </c>
      <c r="N44" s="58" t="s">
        <v>483</v>
      </c>
      <c r="S44" s="34"/>
    </row>
    <row r="45" spans="1:19" ht="16.5" customHeight="1">
      <c r="A45" s="52"/>
      <c r="B45" s="52" t="s">
        <v>254</v>
      </c>
      <c r="C45" s="52"/>
      <c r="D45" s="52"/>
      <c r="E45" s="53" t="s">
        <v>405</v>
      </c>
      <c r="F45" s="54">
        <v>5745</v>
      </c>
      <c r="G45" s="54">
        <v>5831</v>
      </c>
      <c r="H45" s="54">
        <v>6503</v>
      </c>
      <c r="I45" s="54">
        <v>7081</v>
      </c>
      <c r="J45" s="54">
        <v>7381</v>
      </c>
      <c r="K45" s="54"/>
      <c r="L45" s="54">
        <v>67575</v>
      </c>
      <c r="M45" s="54">
        <v>7399</v>
      </c>
      <c r="N45" s="58" t="s">
        <v>483</v>
      </c>
      <c r="S45" s="34"/>
    </row>
    <row r="46" spans="1:19" ht="30" customHeight="1">
      <c r="A46" s="257" t="s">
        <v>218</v>
      </c>
      <c r="B46" s="66"/>
      <c r="C46" s="66"/>
      <c r="D46" s="49"/>
      <c r="E46" s="53"/>
      <c r="F46" s="50"/>
      <c r="G46" s="50"/>
      <c r="H46" s="50"/>
      <c r="I46" s="50"/>
      <c r="J46" s="50"/>
      <c r="K46" s="50"/>
      <c r="L46" s="61"/>
      <c r="M46" s="50"/>
      <c r="N46" s="48"/>
      <c r="S46" s="34"/>
    </row>
    <row r="47" spans="1:19" ht="16.5" customHeight="1">
      <c r="A47" s="57"/>
      <c r="B47" s="57" t="s">
        <v>255</v>
      </c>
      <c r="C47" s="57"/>
      <c r="D47" s="57"/>
      <c r="E47" s="53" t="s">
        <v>404</v>
      </c>
      <c r="F47" s="54">
        <v>13096686</v>
      </c>
      <c r="G47" s="54">
        <v>13243179</v>
      </c>
      <c r="H47" s="54">
        <v>13457569</v>
      </c>
      <c r="I47" s="54">
        <v>13662425</v>
      </c>
      <c r="J47" s="54">
        <v>13858569</v>
      </c>
      <c r="K47" s="54"/>
      <c r="L47" s="54">
        <v>103263388</v>
      </c>
      <c r="M47" s="54">
        <v>14007495</v>
      </c>
      <c r="N47" s="55">
        <f aca="true" t="shared" si="1" ref="N47:N54">M47/L47*100</f>
        <v>13.564822219468532</v>
      </c>
      <c r="S47" s="34"/>
    </row>
    <row r="48" spans="1:19" ht="16.5" customHeight="1">
      <c r="A48" s="57"/>
      <c r="B48" s="52"/>
      <c r="C48" s="52" t="s">
        <v>256</v>
      </c>
      <c r="D48" s="56"/>
      <c r="E48" s="53" t="s">
        <v>404</v>
      </c>
      <c r="F48" s="54">
        <v>5852422</v>
      </c>
      <c r="G48" s="54">
        <v>6128133</v>
      </c>
      <c r="H48" s="54">
        <v>6780769</v>
      </c>
      <c r="I48" s="54">
        <v>6805394</v>
      </c>
      <c r="J48" s="54">
        <v>6822612</v>
      </c>
      <c r="K48" s="54"/>
      <c r="L48" s="54">
        <v>48272172</v>
      </c>
      <c r="M48" s="54">
        <v>6398108</v>
      </c>
      <c r="N48" s="55">
        <f t="shared" si="1"/>
        <v>13.254236830279773</v>
      </c>
      <c r="S48" s="34"/>
    </row>
    <row r="49" spans="1:19" ht="16.5" customHeight="1">
      <c r="A49" s="57"/>
      <c r="B49" s="52"/>
      <c r="C49" s="52" t="s">
        <v>257</v>
      </c>
      <c r="D49" s="56"/>
      <c r="E49" s="53" t="s">
        <v>404</v>
      </c>
      <c r="F49" s="54">
        <v>7244264</v>
      </c>
      <c r="G49" s="54">
        <v>7115046</v>
      </c>
      <c r="H49" s="54">
        <v>6676800</v>
      </c>
      <c r="I49" s="54">
        <v>6857031</v>
      </c>
      <c r="J49" s="54">
        <v>7035957</v>
      </c>
      <c r="K49" s="54"/>
      <c r="L49" s="54">
        <v>54991216</v>
      </c>
      <c r="M49" s="54">
        <v>7609387</v>
      </c>
      <c r="N49" s="55">
        <f t="shared" si="1"/>
        <v>13.837459058915883</v>
      </c>
      <c r="S49" s="34"/>
    </row>
    <row r="50" spans="1:19" ht="16.5" customHeight="1">
      <c r="A50" s="52"/>
      <c r="B50" s="52" t="s">
        <v>258</v>
      </c>
      <c r="C50" s="52"/>
      <c r="D50" s="52"/>
      <c r="E50" s="53" t="s">
        <v>406</v>
      </c>
      <c r="F50" s="54">
        <v>1533</v>
      </c>
      <c r="G50" s="54">
        <v>1546</v>
      </c>
      <c r="H50" s="54">
        <v>1555</v>
      </c>
      <c r="I50" s="54">
        <v>1517</v>
      </c>
      <c r="J50" s="54">
        <v>1602</v>
      </c>
      <c r="K50" s="54"/>
      <c r="L50" s="54">
        <v>19049</v>
      </c>
      <c r="M50" s="54">
        <v>1609</v>
      </c>
      <c r="N50" s="55">
        <f t="shared" si="1"/>
        <v>8.44663761877264</v>
      </c>
      <c r="S50" s="34"/>
    </row>
    <row r="51" spans="1:19" ht="16.5" customHeight="1">
      <c r="A51" s="52"/>
      <c r="B51" s="52" t="s">
        <v>131</v>
      </c>
      <c r="C51" s="52"/>
      <c r="D51" s="52"/>
      <c r="E51" s="53" t="s">
        <v>407</v>
      </c>
      <c r="F51" s="54">
        <v>11463</v>
      </c>
      <c r="G51" s="54">
        <v>12229</v>
      </c>
      <c r="H51" s="54">
        <v>12188</v>
      </c>
      <c r="I51" s="54">
        <v>12660</v>
      </c>
      <c r="J51" s="54">
        <v>12792</v>
      </c>
      <c r="K51" s="54"/>
      <c r="L51" s="54">
        <v>155855</v>
      </c>
      <c r="M51" s="54">
        <v>13144</v>
      </c>
      <c r="N51" s="55">
        <f t="shared" si="1"/>
        <v>8.433479837028008</v>
      </c>
      <c r="S51" s="34"/>
    </row>
    <row r="52" spans="1:19" ht="16.5" customHeight="1">
      <c r="A52" s="52"/>
      <c r="B52" s="52" t="s">
        <v>259</v>
      </c>
      <c r="C52" s="52"/>
      <c r="D52" s="52"/>
      <c r="E52" s="53" t="s">
        <v>408</v>
      </c>
      <c r="F52" s="54">
        <v>14481</v>
      </c>
      <c r="G52" s="54">
        <v>14435</v>
      </c>
      <c r="H52" s="54">
        <v>15189</v>
      </c>
      <c r="I52" s="54">
        <v>15541</v>
      </c>
      <c r="J52" s="54">
        <v>15013</v>
      </c>
      <c r="K52" s="54"/>
      <c r="L52" s="54">
        <v>201036</v>
      </c>
      <c r="M52" s="54">
        <v>15839</v>
      </c>
      <c r="N52" s="55">
        <f t="shared" si="1"/>
        <v>7.878688394118466</v>
      </c>
      <c r="S52" s="34"/>
    </row>
    <row r="53" spans="1:19" ht="16.5" customHeight="1">
      <c r="A53" s="52"/>
      <c r="B53" s="52" t="s">
        <v>260</v>
      </c>
      <c r="C53" s="52"/>
      <c r="D53" s="52"/>
      <c r="E53" s="53" t="s">
        <v>409</v>
      </c>
      <c r="F53" s="54">
        <v>6890</v>
      </c>
      <c r="G53" s="54">
        <v>6897</v>
      </c>
      <c r="H53" s="54">
        <v>5285</v>
      </c>
      <c r="I53" s="54">
        <v>6462</v>
      </c>
      <c r="J53" s="54">
        <v>6393</v>
      </c>
      <c r="K53" s="54"/>
      <c r="L53" s="54">
        <v>75992</v>
      </c>
      <c r="M53" s="54">
        <v>7999</v>
      </c>
      <c r="N53" s="55">
        <f t="shared" si="1"/>
        <v>10.526108011369619</v>
      </c>
      <c r="S53" s="34"/>
    </row>
    <row r="54" spans="1:19" ht="16.5" customHeight="1">
      <c r="A54" s="57"/>
      <c r="B54" s="57" t="s">
        <v>132</v>
      </c>
      <c r="C54" s="57"/>
      <c r="D54" s="57"/>
      <c r="E54" s="53" t="s">
        <v>410</v>
      </c>
      <c r="F54" s="54">
        <v>4618</v>
      </c>
      <c r="G54" s="54">
        <v>4629</v>
      </c>
      <c r="H54" s="54">
        <v>4952</v>
      </c>
      <c r="I54" s="54">
        <v>5144</v>
      </c>
      <c r="J54" s="54">
        <f>4351+737</f>
        <v>5088</v>
      </c>
      <c r="K54" s="54"/>
      <c r="L54" s="54">
        <v>53365</v>
      </c>
      <c r="M54" s="54">
        <v>5966</v>
      </c>
      <c r="N54" s="55">
        <f t="shared" si="1"/>
        <v>11.17961210531247</v>
      </c>
      <c r="S54" s="34"/>
    </row>
    <row r="55" spans="1:19" ht="30" customHeight="1">
      <c r="A55" s="257" t="s">
        <v>197</v>
      </c>
      <c r="B55" s="67"/>
      <c r="C55" s="67"/>
      <c r="D55" s="67"/>
      <c r="E55" s="53"/>
      <c r="F55" s="62"/>
      <c r="G55" s="62"/>
      <c r="H55" s="62"/>
      <c r="I55" s="62"/>
      <c r="J55" s="62"/>
      <c r="K55" s="62"/>
      <c r="L55" s="62"/>
      <c r="M55" s="62"/>
      <c r="N55" s="48"/>
      <c r="S55" s="34"/>
    </row>
    <row r="56" spans="1:19" ht="16.5" customHeight="1">
      <c r="A56" s="57"/>
      <c r="B56" s="57" t="s">
        <v>637</v>
      </c>
      <c r="C56" s="57"/>
      <c r="D56" s="57"/>
      <c r="E56" s="53" t="s">
        <v>411</v>
      </c>
      <c r="F56" s="54">
        <v>405423</v>
      </c>
      <c r="G56" s="54">
        <v>429479</v>
      </c>
      <c r="H56" s="54">
        <v>414489.04</v>
      </c>
      <c r="I56" s="54">
        <v>524070</v>
      </c>
      <c r="J56" s="54">
        <v>499510</v>
      </c>
      <c r="K56" s="54"/>
      <c r="L56" s="54">
        <v>4474500</v>
      </c>
      <c r="M56" s="54">
        <v>627222</v>
      </c>
      <c r="N56" s="55">
        <f>M56/L56*100</f>
        <v>14.017700301709688</v>
      </c>
      <c r="S56" s="34"/>
    </row>
    <row r="57" spans="1:19" ht="16.5" customHeight="1">
      <c r="A57" s="57"/>
      <c r="B57" s="57" t="s">
        <v>638</v>
      </c>
      <c r="C57" s="57"/>
      <c r="D57" s="57"/>
      <c r="E57" s="53" t="s">
        <v>412</v>
      </c>
      <c r="F57" s="54">
        <v>1013157</v>
      </c>
      <c r="G57" s="54">
        <v>1084552</v>
      </c>
      <c r="H57" s="54">
        <v>1086157</v>
      </c>
      <c r="I57" s="54">
        <v>542332</v>
      </c>
      <c r="J57" s="54">
        <v>1687575</v>
      </c>
      <c r="K57" s="54"/>
      <c r="L57" s="58" t="s">
        <v>483</v>
      </c>
      <c r="M57" s="54">
        <v>1697575</v>
      </c>
      <c r="N57" s="58" t="s">
        <v>483</v>
      </c>
      <c r="S57" s="34"/>
    </row>
    <row r="58" spans="1:19" ht="15">
      <c r="A58" s="57"/>
      <c r="B58" s="57" t="s">
        <v>261</v>
      </c>
      <c r="C58" s="57"/>
      <c r="D58" s="57"/>
      <c r="E58" s="53"/>
      <c r="F58" s="54"/>
      <c r="G58" s="54"/>
      <c r="H58" s="54"/>
      <c r="I58" s="54"/>
      <c r="J58" s="54"/>
      <c r="K58" s="54"/>
      <c r="L58" s="277"/>
      <c r="M58" s="54"/>
      <c r="N58" s="277"/>
      <c r="S58" s="34"/>
    </row>
    <row r="59" spans="1:19" ht="16.5">
      <c r="A59" s="57"/>
      <c r="B59" s="57" t="s">
        <v>639</v>
      </c>
      <c r="C59" s="57"/>
      <c r="D59" s="57"/>
      <c r="E59" s="53" t="s">
        <v>413</v>
      </c>
      <c r="F59" s="54">
        <v>100</v>
      </c>
      <c r="G59" s="54">
        <v>99</v>
      </c>
      <c r="H59" s="54">
        <v>841</v>
      </c>
      <c r="I59" s="54">
        <v>803</v>
      </c>
      <c r="J59" s="54">
        <v>805</v>
      </c>
      <c r="K59" s="54"/>
      <c r="L59" s="58" t="s">
        <v>483</v>
      </c>
      <c r="M59" s="54">
        <f>848+56</f>
        <v>904</v>
      </c>
      <c r="N59" s="58" t="s">
        <v>483</v>
      </c>
      <c r="S59" s="34"/>
    </row>
    <row r="60" spans="1:19" ht="30" customHeight="1">
      <c r="A60" s="257" t="s">
        <v>169</v>
      </c>
      <c r="B60" s="67"/>
      <c r="C60" s="67"/>
      <c r="D60" s="67"/>
      <c r="E60" s="53"/>
      <c r="F60" s="50"/>
      <c r="G60" s="50"/>
      <c r="H60" s="50"/>
      <c r="I60" s="50"/>
      <c r="J60" s="50"/>
      <c r="K60" s="50"/>
      <c r="L60" s="50"/>
      <c r="M60" s="50"/>
      <c r="N60" s="48"/>
      <c r="S60" s="34"/>
    </row>
    <row r="61" spans="1:19" ht="16.5" customHeight="1">
      <c r="A61" s="57"/>
      <c r="B61" s="57" t="s">
        <v>262</v>
      </c>
      <c r="C61" s="57"/>
      <c r="D61" s="57"/>
      <c r="E61" s="53"/>
      <c r="F61" s="54"/>
      <c r="G61" s="54"/>
      <c r="H61" s="54"/>
      <c r="I61" s="54"/>
      <c r="J61" s="54"/>
      <c r="K61" s="54"/>
      <c r="L61" s="54"/>
      <c r="M61" s="54"/>
      <c r="N61" s="55"/>
      <c r="S61" s="34"/>
    </row>
    <row r="62" spans="1:19" ht="16.5" customHeight="1">
      <c r="A62" s="57"/>
      <c r="B62" s="57"/>
      <c r="C62" s="57" t="s">
        <v>263</v>
      </c>
      <c r="D62" s="57"/>
      <c r="E62" s="53" t="s">
        <v>414</v>
      </c>
      <c r="F62" s="54">
        <v>232</v>
      </c>
      <c r="G62" s="54">
        <v>242</v>
      </c>
      <c r="H62" s="54">
        <v>236</v>
      </c>
      <c r="I62" s="54">
        <v>254</v>
      </c>
      <c r="J62" s="54">
        <v>294</v>
      </c>
      <c r="K62" s="54"/>
      <c r="L62" s="54">
        <v>960238</v>
      </c>
      <c r="M62" s="54">
        <v>276</v>
      </c>
      <c r="N62" s="55">
        <f>M62/L62*100</f>
        <v>0.028742874162447227</v>
      </c>
      <c r="S62" s="34"/>
    </row>
    <row r="63" spans="1:19" ht="39" customHeight="1">
      <c r="A63" s="57"/>
      <c r="B63" s="57"/>
      <c r="C63" s="406" t="s">
        <v>640</v>
      </c>
      <c r="D63" s="407"/>
      <c r="E63" s="258" t="s">
        <v>414</v>
      </c>
      <c r="F63" s="278">
        <v>3032</v>
      </c>
      <c r="G63" s="278">
        <v>2341</v>
      </c>
      <c r="H63" s="278">
        <v>2309</v>
      </c>
      <c r="I63" s="278">
        <v>1036</v>
      </c>
      <c r="J63" s="278">
        <v>2803</v>
      </c>
      <c r="K63" s="278"/>
      <c r="L63" s="278">
        <v>32999</v>
      </c>
      <c r="M63" s="278">
        <v>1182</v>
      </c>
      <c r="N63" s="279">
        <f>M63/L63*100</f>
        <v>3.5819267250522744</v>
      </c>
      <c r="S63" s="34"/>
    </row>
    <row r="64" spans="1:19" ht="16.5" customHeight="1">
      <c r="A64" s="57"/>
      <c r="B64" s="57" t="s">
        <v>396</v>
      </c>
      <c r="C64" s="57"/>
      <c r="D64" s="57"/>
      <c r="E64" s="53"/>
      <c r="F64" s="54"/>
      <c r="G64" s="54"/>
      <c r="H64" s="54"/>
      <c r="I64" s="54"/>
      <c r="J64" s="54"/>
      <c r="K64" s="54"/>
      <c r="L64" s="277"/>
      <c r="M64" s="54"/>
      <c r="N64" s="277"/>
      <c r="S64" s="34"/>
    </row>
    <row r="65" spans="1:19" ht="16.5" customHeight="1">
      <c r="A65" s="57"/>
      <c r="B65" s="57" t="s">
        <v>395</v>
      </c>
      <c r="C65" s="57"/>
      <c r="D65" s="57"/>
      <c r="E65" s="53" t="s">
        <v>415</v>
      </c>
      <c r="F65" s="54">
        <v>127139</v>
      </c>
      <c r="G65" s="54">
        <v>148299</v>
      </c>
      <c r="H65" s="54">
        <v>158475</v>
      </c>
      <c r="I65" s="54">
        <v>202314</v>
      </c>
      <c r="J65" s="54">
        <v>162273</v>
      </c>
      <c r="K65" s="54"/>
      <c r="L65" s="58">
        <v>724749</v>
      </c>
      <c r="M65" s="54">
        <v>172357</v>
      </c>
      <c r="N65" s="52"/>
      <c r="S65" s="34"/>
    </row>
    <row r="66" spans="1:19" ht="16.5" customHeight="1">
      <c r="A66" s="57"/>
      <c r="B66" s="57" t="s">
        <v>264</v>
      </c>
      <c r="C66" s="57"/>
      <c r="D66" s="57"/>
      <c r="E66" s="53" t="s">
        <v>416</v>
      </c>
      <c r="F66" s="54">
        <v>511976</v>
      </c>
      <c r="G66" s="54">
        <v>594124</v>
      </c>
      <c r="H66" s="54">
        <v>646727</v>
      </c>
      <c r="I66" s="54">
        <v>745750</v>
      </c>
      <c r="J66" s="54">
        <v>928633</v>
      </c>
      <c r="K66" s="54"/>
      <c r="L66" s="54">
        <v>2626738</v>
      </c>
      <c r="M66" s="54">
        <v>1030844</v>
      </c>
      <c r="N66" s="55">
        <f>M66/L66*100</f>
        <v>39.24426417861241</v>
      </c>
      <c r="S66" s="34"/>
    </row>
    <row r="67" spans="1:19" ht="16.5" customHeight="1">
      <c r="A67" s="57"/>
      <c r="B67" s="57" t="s">
        <v>265</v>
      </c>
      <c r="C67" s="57"/>
      <c r="D67" s="57"/>
      <c r="E67" s="53" t="s">
        <v>417</v>
      </c>
      <c r="F67" s="54">
        <v>2721</v>
      </c>
      <c r="G67" s="54">
        <v>1588</v>
      </c>
      <c r="H67" s="54">
        <v>2302</v>
      </c>
      <c r="I67" s="54">
        <v>5494</v>
      </c>
      <c r="J67" s="54">
        <v>5741</v>
      </c>
      <c r="K67" s="54"/>
      <c r="L67" s="54">
        <v>31865</v>
      </c>
      <c r="M67" s="54">
        <f>2166+3112</f>
        <v>5278</v>
      </c>
      <c r="N67" s="55">
        <f>M67/L67*100</f>
        <v>16.563627804801506</v>
      </c>
      <c r="S67" s="34"/>
    </row>
    <row r="68" spans="1:19" ht="16.5" customHeight="1">
      <c r="A68" s="57"/>
      <c r="B68" s="57" t="s">
        <v>266</v>
      </c>
      <c r="C68" s="57"/>
      <c r="D68" s="57"/>
      <c r="E68" s="53"/>
      <c r="F68" s="54"/>
      <c r="G68" s="54"/>
      <c r="H68" s="54"/>
      <c r="I68" s="54"/>
      <c r="J68" s="54"/>
      <c r="K68" s="54"/>
      <c r="L68" s="54"/>
      <c r="M68" s="54"/>
      <c r="N68" s="55"/>
      <c r="S68" s="34"/>
    </row>
    <row r="69" spans="1:19" ht="16.5" customHeight="1">
      <c r="A69" s="57"/>
      <c r="B69" s="57" t="s">
        <v>267</v>
      </c>
      <c r="C69" s="57"/>
      <c r="D69" s="57"/>
      <c r="E69" s="53" t="s">
        <v>418</v>
      </c>
      <c r="F69" s="54">
        <v>146387</v>
      </c>
      <c r="G69" s="54">
        <v>194032</v>
      </c>
      <c r="H69" s="54">
        <v>195912</v>
      </c>
      <c r="I69" s="54">
        <v>204143</v>
      </c>
      <c r="J69" s="54">
        <v>228248</v>
      </c>
      <c r="K69" s="54"/>
      <c r="L69" s="54">
        <v>1148143</v>
      </c>
      <c r="M69" s="54">
        <v>273812</v>
      </c>
      <c r="N69" s="55">
        <f>M69/L69*100</f>
        <v>23.848248867954602</v>
      </c>
      <c r="S69" s="34"/>
    </row>
    <row r="70" spans="1:19" ht="30" customHeight="1">
      <c r="A70" s="257" t="s">
        <v>641</v>
      </c>
      <c r="B70" s="65"/>
      <c r="C70" s="65"/>
      <c r="D70" s="65"/>
      <c r="E70" s="53"/>
      <c r="F70" s="50"/>
      <c r="G70" s="50"/>
      <c r="H70" s="50"/>
      <c r="I70" s="50"/>
      <c r="J70" s="50"/>
      <c r="K70" s="50"/>
      <c r="L70" s="50"/>
      <c r="M70" s="50"/>
      <c r="N70" s="48"/>
      <c r="S70" s="34"/>
    </row>
    <row r="71" spans="1:19" ht="16.5" customHeight="1">
      <c r="A71" s="52"/>
      <c r="B71" s="52" t="s">
        <v>268</v>
      </c>
      <c r="C71" s="57"/>
      <c r="D71" s="52"/>
      <c r="E71" s="53" t="s">
        <v>419</v>
      </c>
      <c r="F71" s="54">
        <v>3759194</v>
      </c>
      <c r="G71" s="54">
        <v>3821182</v>
      </c>
      <c r="H71" s="54">
        <v>4025799</v>
      </c>
      <c r="I71" s="54">
        <v>4040353</v>
      </c>
      <c r="J71" s="54">
        <v>4049191</v>
      </c>
      <c r="K71" s="54"/>
      <c r="L71" s="54">
        <f>SUM(L72:L77)</f>
        <v>34017133</v>
      </c>
      <c r="M71" s="54">
        <f>SUM(M72:M77)</f>
        <v>4317218</v>
      </c>
      <c r="N71" s="55">
        <f aca="true" t="shared" si="2" ref="N71:N84">M71/L71*100</f>
        <v>12.691304702251069</v>
      </c>
      <c r="S71" s="34"/>
    </row>
    <row r="72" spans="1:19" ht="16.5" customHeight="1">
      <c r="A72" s="57"/>
      <c r="B72" s="52"/>
      <c r="C72" s="52" t="s">
        <v>269</v>
      </c>
      <c r="D72" s="52"/>
      <c r="E72" s="53"/>
      <c r="F72" s="54">
        <v>312331</v>
      </c>
      <c r="G72" s="54">
        <v>317268</v>
      </c>
      <c r="H72" s="54">
        <v>324029</v>
      </c>
      <c r="I72" s="54">
        <v>355792</v>
      </c>
      <c r="J72" s="54">
        <v>387095</v>
      </c>
      <c r="K72" s="54"/>
      <c r="L72" s="54">
        <v>4086828</v>
      </c>
      <c r="M72" s="54">
        <v>505554</v>
      </c>
      <c r="N72" s="55">
        <f t="shared" si="2"/>
        <v>12.37032730518632</v>
      </c>
      <c r="S72" s="34"/>
    </row>
    <row r="73" spans="1:19" ht="16.5" customHeight="1">
      <c r="A73" s="57"/>
      <c r="B73" s="52"/>
      <c r="C73" s="52" t="s">
        <v>270</v>
      </c>
      <c r="D73" s="52"/>
      <c r="E73" s="53"/>
      <c r="F73" s="54">
        <v>1869702</v>
      </c>
      <c r="G73" s="54">
        <v>1892485</v>
      </c>
      <c r="H73" s="54">
        <v>1911051</v>
      </c>
      <c r="I73" s="54">
        <v>1910498</v>
      </c>
      <c r="J73" s="54">
        <v>1900585</v>
      </c>
      <c r="K73" s="54"/>
      <c r="L73" s="54">
        <v>14652879</v>
      </c>
      <c r="M73" s="54">
        <v>1891320</v>
      </c>
      <c r="N73" s="55">
        <f t="shared" si="2"/>
        <v>12.907497564130571</v>
      </c>
      <c r="S73" s="34"/>
    </row>
    <row r="74" spans="1:19" ht="16.5" customHeight="1">
      <c r="A74" s="57"/>
      <c r="B74" s="52"/>
      <c r="C74" s="52" t="s">
        <v>271</v>
      </c>
      <c r="D74" s="52"/>
      <c r="E74" s="53"/>
      <c r="F74" s="54">
        <v>669345</v>
      </c>
      <c r="G74" s="54">
        <v>688763</v>
      </c>
      <c r="H74" s="54">
        <v>706903</v>
      </c>
      <c r="I74" s="54">
        <v>732975</v>
      </c>
      <c r="J74" s="54">
        <v>755128</v>
      </c>
      <c r="K74" s="54"/>
      <c r="L74" s="54">
        <v>5894358</v>
      </c>
      <c r="M74" s="54">
        <v>779500</v>
      </c>
      <c r="N74" s="55">
        <f t="shared" si="2"/>
        <v>13.224510625245362</v>
      </c>
      <c r="S74" s="34"/>
    </row>
    <row r="75" spans="1:19" ht="16.5" customHeight="1">
      <c r="A75" s="57"/>
      <c r="B75" s="52"/>
      <c r="C75" s="52" t="s">
        <v>272</v>
      </c>
      <c r="D75" s="52"/>
      <c r="E75" s="53"/>
      <c r="F75" s="54">
        <v>276839</v>
      </c>
      <c r="G75" s="54">
        <v>286184</v>
      </c>
      <c r="H75" s="54">
        <v>300177</v>
      </c>
      <c r="I75" s="54">
        <v>329778</v>
      </c>
      <c r="J75" s="54">
        <v>345278</v>
      </c>
      <c r="K75" s="54"/>
      <c r="L75" s="54">
        <v>3547924</v>
      </c>
      <c r="M75" s="54">
        <v>358749</v>
      </c>
      <c r="N75" s="55">
        <f t="shared" si="2"/>
        <v>10.11151873602704</v>
      </c>
      <c r="S75" s="34"/>
    </row>
    <row r="76" spans="1:19" ht="16.5" customHeight="1">
      <c r="A76" s="57"/>
      <c r="B76" s="52"/>
      <c r="C76" s="52" t="s">
        <v>273</v>
      </c>
      <c r="D76" s="52"/>
      <c r="E76" s="53"/>
      <c r="F76" s="54">
        <v>171882</v>
      </c>
      <c r="G76" s="54">
        <v>173010</v>
      </c>
      <c r="H76" s="54">
        <v>191665</v>
      </c>
      <c r="I76" s="54">
        <v>202227</v>
      </c>
      <c r="J76" s="54">
        <v>217977</v>
      </c>
      <c r="K76" s="54"/>
      <c r="L76" s="54">
        <v>2384858</v>
      </c>
      <c r="M76" s="54">
        <f>222179+13846</f>
        <v>236025</v>
      </c>
      <c r="N76" s="55">
        <f t="shared" si="2"/>
        <v>9.89681565946484</v>
      </c>
      <c r="S76" s="34"/>
    </row>
    <row r="77" spans="1:19" ht="16.5" customHeight="1">
      <c r="A77" s="57"/>
      <c r="B77" s="57"/>
      <c r="C77" s="57"/>
      <c r="D77" s="57" t="s">
        <v>274</v>
      </c>
      <c r="E77" s="53"/>
      <c r="F77" s="54">
        <v>459095</v>
      </c>
      <c r="G77" s="54">
        <v>463472</v>
      </c>
      <c r="H77" s="54">
        <v>591974</v>
      </c>
      <c r="I77" s="54">
        <v>509083</v>
      </c>
      <c r="J77" s="54">
        <v>443128</v>
      </c>
      <c r="K77" s="54"/>
      <c r="L77" s="54">
        <v>3450286</v>
      </c>
      <c r="M77" s="54">
        <v>546070</v>
      </c>
      <c r="N77" s="55">
        <f t="shared" si="2"/>
        <v>15.826803922921172</v>
      </c>
      <c r="S77" s="34"/>
    </row>
    <row r="78" spans="1:19" ht="16.5" customHeight="1">
      <c r="A78" s="57"/>
      <c r="B78" s="57" t="s">
        <v>275</v>
      </c>
      <c r="C78" s="57"/>
      <c r="D78" s="57"/>
      <c r="E78" s="53" t="s">
        <v>420</v>
      </c>
      <c r="F78" s="54">
        <v>169986</v>
      </c>
      <c r="G78" s="54">
        <v>170518</v>
      </c>
      <c r="H78" s="54">
        <v>180855</v>
      </c>
      <c r="I78" s="54">
        <v>187248</v>
      </c>
      <c r="J78" s="54">
        <v>190703</v>
      </c>
      <c r="K78" s="54"/>
      <c r="L78" s="54">
        <f>SUM(L79:L84)</f>
        <v>1614671</v>
      </c>
      <c r="M78" s="54">
        <f>SUM(M79:M84)</f>
        <v>200873</v>
      </c>
      <c r="N78" s="55">
        <f t="shared" si="2"/>
        <v>12.44049097308368</v>
      </c>
      <c r="S78" s="34"/>
    </row>
    <row r="79" spans="1:19" ht="16.5" customHeight="1">
      <c r="A79" s="57"/>
      <c r="B79" s="52"/>
      <c r="C79" s="52" t="s">
        <v>269</v>
      </c>
      <c r="D79" s="57"/>
      <c r="E79" s="53"/>
      <c r="F79" s="54">
        <v>12805</v>
      </c>
      <c r="G79" s="54">
        <v>13319</v>
      </c>
      <c r="H79" s="54">
        <v>13761</v>
      </c>
      <c r="I79" s="54">
        <v>14515</v>
      </c>
      <c r="J79" s="54">
        <v>15452</v>
      </c>
      <c r="K79" s="54"/>
      <c r="L79" s="54">
        <v>179667</v>
      </c>
      <c r="M79" s="54">
        <v>21003</v>
      </c>
      <c r="N79" s="55">
        <f t="shared" si="2"/>
        <v>11.689959758887275</v>
      </c>
      <c r="S79" s="34"/>
    </row>
    <row r="80" spans="1:19" s="5" customFormat="1" ht="16.5" customHeight="1">
      <c r="A80" s="57"/>
      <c r="B80" s="52"/>
      <c r="C80" s="52" t="s">
        <v>270</v>
      </c>
      <c r="D80" s="57"/>
      <c r="E80" s="53"/>
      <c r="F80" s="54">
        <v>62223</v>
      </c>
      <c r="G80" s="54">
        <v>63414</v>
      </c>
      <c r="H80" s="54">
        <v>64773</v>
      </c>
      <c r="I80" s="54">
        <v>65646</v>
      </c>
      <c r="J80" s="54">
        <v>66415</v>
      </c>
      <c r="K80" s="54"/>
      <c r="L80" s="54">
        <v>559491</v>
      </c>
      <c r="M80" s="54">
        <v>66933</v>
      </c>
      <c r="N80" s="55">
        <f t="shared" si="2"/>
        <v>11.963195118420135</v>
      </c>
      <c r="O80" s="31"/>
      <c r="P80" s="31"/>
      <c r="S80" s="34"/>
    </row>
    <row r="81" spans="1:19" s="5" customFormat="1" ht="16.5" customHeight="1">
      <c r="A81" s="57"/>
      <c r="B81" s="52"/>
      <c r="C81" s="52" t="s">
        <v>271</v>
      </c>
      <c r="D81" s="57"/>
      <c r="E81" s="53"/>
      <c r="F81" s="54">
        <v>37238</v>
      </c>
      <c r="G81" s="54">
        <v>38189</v>
      </c>
      <c r="H81" s="54">
        <v>39179</v>
      </c>
      <c r="I81" s="54">
        <v>40100</v>
      </c>
      <c r="J81" s="54">
        <v>41170</v>
      </c>
      <c r="K81" s="54"/>
      <c r="L81" s="54">
        <v>339784</v>
      </c>
      <c r="M81" s="54">
        <v>42168</v>
      </c>
      <c r="N81" s="55">
        <f t="shared" si="2"/>
        <v>12.410237091799496</v>
      </c>
      <c r="O81" s="31"/>
      <c r="P81" s="31"/>
      <c r="S81" s="34"/>
    </row>
    <row r="82" spans="1:19" s="5" customFormat="1" ht="16.5" customHeight="1">
      <c r="A82" s="57"/>
      <c r="B82" s="52"/>
      <c r="C82" s="52" t="s">
        <v>272</v>
      </c>
      <c r="D82" s="57"/>
      <c r="E82" s="53"/>
      <c r="F82" s="54">
        <v>22543</v>
      </c>
      <c r="G82" s="54">
        <v>23450</v>
      </c>
      <c r="H82" s="54">
        <v>25862</v>
      </c>
      <c r="I82" s="54">
        <v>27405</v>
      </c>
      <c r="J82" s="54">
        <v>28370</v>
      </c>
      <c r="K82" s="54"/>
      <c r="L82" s="54">
        <v>248282</v>
      </c>
      <c r="M82" s="54">
        <v>29183</v>
      </c>
      <c r="N82" s="55">
        <f t="shared" si="2"/>
        <v>11.75397330454886</v>
      </c>
      <c r="O82" s="31"/>
      <c r="P82" s="31"/>
      <c r="S82" s="34"/>
    </row>
    <row r="83" spans="1:19" s="5" customFormat="1" ht="16.5" customHeight="1">
      <c r="A83" s="57"/>
      <c r="B83" s="52"/>
      <c r="C83" s="52" t="s">
        <v>273</v>
      </c>
      <c r="D83" s="57"/>
      <c r="E83" s="53"/>
      <c r="F83" s="54">
        <v>19349</v>
      </c>
      <c r="G83" s="54">
        <v>19324</v>
      </c>
      <c r="H83" s="54">
        <v>21486</v>
      </c>
      <c r="I83" s="54">
        <v>23002</v>
      </c>
      <c r="J83" s="54">
        <v>23762</v>
      </c>
      <c r="K83" s="54"/>
      <c r="L83" s="54">
        <v>253421</v>
      </c>
      <c r="M83" s="54">
        <f>23151+2734</f>
        <v>25885</v>
      </c>
      <c r="N83" s="55">
        <f t="shared" si="2"/>
        <v>10.214228497243717</v>
      </c>
      <c r="O83" s="31"/>
      <c r="P83" s="31"/>
      <c r="S83" s="34"/>
    </row>
    <row r="84" spans="1:19" s="5" customFormat="1" ht="16.5" customHeight="1">
      <c r="A84" s="57"/>
      <c r="B84" s="57"/>
      <c r="C84" s="57"/>
      <c r="D84" s="57" t="s">
        <v>274</v>
      </c>
      <c r="E84" s="53"/>
      <c r="F84" s="54">
        <v>15828</v>
      </c>
      <c r="G84" s="54">
        <v>12822</v>
      </c>
      <c r="H84" s="54">
        <v>15794</v>
      </c>
      <c r="I84" s="54">
        <v>16580</v>
      </c>
      <c r="J84" s="54">
        <v>15534</v>
      </c>
      <c r="K84" s="54"/>
      <c r="L84" s="54">
        <v>34026</v>
      </c>
      <c r="M84" s="54">
        <v>15701</v>
      </c>
      <c r="N84" s="55">
        <f t="shared" si="2"/>
        <v>46.144125080820544</v>
      </c>
      <c r="O84" s="31"/>
      <c r="P84" s="31"/>
      <c r="S84" s="34"/>
    </row>
    <row r="85" spans="1:19" s="5" customFormat="1" ht="24.75" customHeight="1">
      <c r="A85" s="60"/>
      <c r="B85" s="60"/>
      <c r="C85" s="60"/>
      <c r="D85" s="60"/>
      <c r="E85" s="45"/>
      <c r="F85" s="50"/>
      <c r="G85" s="50"/>
      <c r="H85" s="50"/>
      <c r="I85" s="50"/>
      <c r="J85" s="50"/>
      <c r="K85" s="50"/>
      <c r="L85" s="50"/>
      <c r="M85" s="50"/>
      <c r="N85" s="48" t="s">
        <v>229</v>
      </c>
      <c r="O85" s="8"/>
      <c r="P85" s="8"/>
      <c r="S85" s="35"/>
    </row>
    <row r="86" spans="1:14" ht="14.25" customHeight="1">
      <c r="A86" s="408"/>
      <c r="B86" s="408"/>
      <c r="C86" s="408"/>
      <c r="D86" s="408"/>
      <c r="E86" s="408"/>
      <c r="F86" s="408"/>
      <c r="G86" s="408"/>
      <c r="H86" s="408"/>
      <c r="I86" s="408"/>
      <c r="J86" s="408"/>
      <c r="K86" s="408"/>
      <c r="L86" s="408"/>
      <c r="M86" s="408"/>
      <c r="N86" s="408"/>
    </row>
    <row r="87" spans="1:14" ht="15" hidden="1">
      <c r="A87" s="409"/>
      <c r="B87" s="409"/>
      <c r="C87" s="409"/>
      <c r="D87" s="409"/>
      <c r="E87" s="409"/>
      <c r="F87" s="409"/>
      <c r="G87" s="409"/>
      <c r="H87" s="409"/>
      <c r="I87" s="409"/>
      <c r="J87" s="409"/>
      <c r="K87" s="409"/>
      <c r="L87" s="409"/>
      <c r="M87" s="409"/>
      <c r="N87" s="409"/>
    </row>
    <row r="92" ht="15">
      <c r="N92" s="6"/>
    </row>
    <row r="93" ht="15">
      <c r="N93" s="6"/>
    </row>
    <row r="94" ht="15">
      <c r="N94" s="6"/>
    </row>
    <row r="95" ht="15">
      <c r="N95" s="6"/>
    </row>
    <row r="96" ht="15">
      <c r="N96" s="6"/>
    </row>
    <row r="97" ht="15">
      <c r="N97" s="6"/>
    </row>
    <row r="98" ht="15">
      <c r="N98" s="6"/>
    </row>
    <row r="99" ht="15">
      <c r="N99" s="6"/>
    </row>
    <row r="100" ht="15">
      <c r="N100" s="6"/>
    </row>
  </sheetData>
  <mergeCells count="12">
    <mergeCell ref="C63:D63"/>
    <mergeCell ref="A86:N87"/>
    <mergeCell ref="G11:G12"/>
    <mergeCell ref="H11:H12"/>
    <mergeCell ref="I11:I12"/>
    <mergeCell ref="A11:D12"/>
    <mergeCell ref="E11:E12"/>
    <mergeCell ref="F11:F12"/>
    <mergeCell ref="J11:J12"/>
    <mergeCell ref="L11:N11"/>
    <mergeCell ref="D2:E2"/>
    <mergeCell ref="M8:N8"/>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codeName="Hoja5" transitionEvaluation="1">
    <tabColor indexed="42"/>
  </sheetPr>
  <dimension ref="A1:N134"/>
  <sheetViews>
    <sheetView showGridLines="0" view="pageBreakPreview" zoomScale="60" zoomScaleNormal="65" workbookViewId="0" topLeftCell="A1">
      <selection activeCell="E20" sqref="E20"/>
    </sheetView>
  </sheetViews>
  <sheetFormatPr defaultColWidth="9.77734375" defaultRowHeight="15.75"/>
  <cols>
    <col min="1" max="1" width="0.88671875" style="31" customWidth="1"/>
    <col min="2" max="3" width="1.5625" style="2" customWidth="1"/>
    <col min="4" max="4" width="40.77734375" style="2" customWidth="1"/>
    <col min="5" max="5" width="18.10546875" style="31" customWidth="1"/>
    <col min="6" max="6" width="12.77734375" style="31" customWidth="1"/>
    <col min="7" max="9" width="12.77734375" style="6" customWidth="1"/>
    <col min="10" max="10" width="13.3359375" style="5" customWidth="1"/>
    <col min="11" max="11" width="1.77734375" style="5" customWidth="1"/>
    <col min="12" max="12" width="14.10546875" style="6" customWidth="1"/>
    <col min="13" max="13" width="12.4453125" style="6" customWidth="1"/>
    <col min="14" max="14" width="7.77734375" style="2" customWidth="1"/>
    <col min="15" max="16384" width="9.77734375" style="2" customWidth="1"/>
  </cols>
  <sheetData>
    <row r="1" spans="2:4" s="20" customFormat="1" ht="15" customHeight="1">
      <c r="B1" s="18"/>
      <c r="C1" s="19"/>
      <c r="D1" s="19"/>
    </row>
    <row r="2" spans="4:6" s="20" customFormat="1" ht="24.75" customHeight="1">
      <c r="D2" s="404"/>
      <c r="E2" s="404"/>
      <c r="F2" s="239"/>
    </row>
    <row r="3" spans="4:6" s="20" customFormat="1" ht="24.75" customHeight="1">
      <c r="D3" s="40"/>
      <c r="E3" s="41"/>
      <c r="F3" s="41"/>
    </row>
    <row r="4" spans="4:6" s="20" customFormat="1" ht="24.75" customHeight="1">
      <c r="D4" s="40"/>
      <c r="E4" s="41"/>
      <c r="F4" s="41"/>
    </row>
    <row r="5" spans="4:6" s="20" customFormat="1" ht="24.75" customHeight="1">
      <c r="D5" s="40"/>
      <c r="E5" s="41"/>
      <c r="F5" s="41"/>
    </row>
    <row r="6" s="20" customFormat="1" ht="49.5" customHeight="1"/>
    <row r="7" ht="24.75" customHeight="1"/>
    <row r="8" spans="1:14" ht="26.25">
      <c r="A8" s="222" t="s">
        <v>118</v>
      </c>
      <c r="B8" s="223"/>
      <c r="C8" s="223"/>
      <c r="D8" s="223"/>
      <c r="E8" s="223"/>
      <c r="F8" s="223"/>
      <c r="G8" s="68"/>
      <c r="H8" s="68"/>
      <c r="I8" s="68"/>
      <c r="J8" s="68"/>
      <c r="K8" s="68"/>
      <c r="L8" s="68"/>
      <c r="M8" s="417" t="s">
        <v>114</v>
      </c>
      <c r="N8" s="417"/>
    </row>
    <row r="9" spans="1:14" ht="21" customHeight="1">
      <c r="A9" s="225" t="s">
        <v>561</v>
      </c>
      <c r="B9" s="226"/>
      <c r="C9" s="226"/>
      <c r="D9" s="226"/>
      <c r="E9" s="224"/>
      <c r="F9" s="224"/>
      <c r="G9" s="69"/>
      <c r="H9" s="69"/>
      <c r="I9" s="69"/>
      <c r="J9" s="69"/>
      <c r="K9" s="69"/>
      <c r="L9" s="69"/>
      <c r="M9" s="69"/>
      <c r="N9" s="69"/>
    </row>
    <row r="10" spans="1:14" ht="7.5" customHeight="1">
      <c r="A10" s="70"/>
      <c r="B10" s="71"/>
      <c r="C10" s="71"/>
      <c r="D10" s="71"/>
      <c r="E10" s="72"/>
      <c r="F10" s="72"/>
      <c r="G10" s="73"/>
      <c r="H10" s="73"/>
      <c r="I10" s="73"/>
      <c r="J10" s="74"/>
      <c r="K10" s="74"/>
      <c r="L10" s="73"/>
      <c r="M10" s="73"/>
      <c r="N10" s="75"/>
    </row>
    <row r="11" spans="1:14" ht="24.75" customHeight="1">
      <c r="A11" s="418" t="s">
        <v>159</v>
      </c>
      <c r="B11" s="419"/>
      <c r="C11" s="419"/>
      <c r="D11" s="419"/>
      <c r="E11" s="414" t="s">
        <v>228</v>
      </c>
      <c r="F11" s="399">
        <v>2000</v>
      </c>
      <c r="G11" s="399">
        <v>2001</v>
      </c>
      <c r="H11" s="399">
        <v>2002</v>
      </c>
      <c r="I11" s="399">
        <v>2003</v>
      </c>
      <c r="J11" s="399">
        <v>2004</v>
      </c>
      <c r="K11" s="387"/>
      <c r="L11" s="422" t="s">
        <v>565</v>
      </c>
      <c r="M11" s="422"/>
      <c r="N11" s="386"/>
    </row>
    <row r="12" spans="1:14" ht="24.75" customHeight="1">
      <c r="A12" s="420"/>
      <c r="B12" s="421"/>
      <c r="C12" s="421"/>
      <c r="D12" s="421"/>
      <c r="E12" s="415"/>
      <c r="F12" s="416"/>
      <c r="G12" s="416"/>
      <c r="H12" s="416"/>
      <c r="I12" s="389"/>
      <c r="J12" s="389"/>
      <c r="K12" s="388"/>
      <c r="L12" s="212" t="s">
        <v>160</v>
      </c>
      <c r="M12" s="212" t="s">
        <v>161</v>
      </c>
      <c r="N12" s="214" t="s">
        <v>162</v>
      </c>
    </row>
    <row r="13" spans="1:14" s="5" customFormat="1" ht="7.5" customHeight="1">
      <c r="A13" s="121"/>
      <c r="B13" s="11"/>
      <c r="C13" s="11"/>
      <c r="D13" s="11"/>
      <c r="E13" s="121"/>
      <c r="F13" s="121"/>
      <c r="G13" s="64"/>
      <c r="H13" s="64"/>
      <c r="I13" s="45"/>
      <c r="J13" s="45"/>
      <c r="K13" s="45"/>
      <c r="L13" s="64"/>
      <c r="M13" s="64"/>
      <c r="N13" s="64"/>
    </row>
    <row r="14" spans="1:14" ht="16.5" customHeight="1">
      <c r="A14" s="57"/>
      <c r="B14" s="57" t="s">
        <v>276</v>
      </c>
      <c r="C14" s="57"/>
      <c r="D14" s="57"/>
      <c r="E14" s="53" t="s">
        <v>421</v>
      </c>
      <c r="F14" s="54">
        <v>18117</v>
      </c>
      <c r="G14" s="54">
        <v>18664</v>
      </c>
      <c r="H14" s="54">
        <v>19041</v>
      </c>
      <c r="I14" s="54">
        <v>19538</v>
      </c>
      <c r="J14" s="54">
        <v>19875</v>
      </c>
      <c r="K14" s="54"/>
      <c r="L14" s="54">
        <v>230323</v>
      </c>
      <c r="M14" s="54">
        <v>22411</v>
      </c>
      <c r="N14" s="55">
        <v>9.730248390304052</v>
      </c>
    </row>
    <row r="15" spans="1:14" ht="16.5" customHeight="1">
      <c r="A15" s="57"/>
      <c r="B15" s="52"/>
      <c r="C15" s="52" t="s">
        <v>269</v>
      </c>
      <c r="D15" s="52"/>
      <c r="E15" s="53"/>
      <c r="F15" s="54">
        <v>5119</v>
      </c>
      <c r="G15" s="54">
        <v>5294</v>
      </c>
      <c r="H15" s="54">
        <v>5261</v>
      </c>
      <c r="I15" s="54">
        <v>5381</v>
      </c>
      <c r="J15" s="54">
        <v>5634</v>
      </c>
      <c r="K15" s="54"/>
      <c r="L15" s="54">
        <v>79444</v>
      </c>
      <c r="M15" s="54">
        <v>7974</v>
      </c>
      <c r="N15" s="55">
        <v>10.03725894970042</v>
      </c>
    </row>
    <row r="16" spans="1:14" s="5" customFormat="1" ht="16.5" customHeight="1">
      <c r="A16" s="57"/>
      <c r="B16" s="52"/>
      <c r="C16" s="52" t="s">
        <v>270</v>
      </c>
      <c r="D16" s="52"/>
      <c r="E16" s="53"/>
      <c r="F16" s="54">
        <v>7053</v>
      </c>
      <c r="G16" s="54">
        <v>7168</v>
      </c>
      <c r="H16" s="54">
        <v>7245</v>
      </c>
      <c r="I16" s="54">
        <v>7327</v>
      </c>
      <c r="J16" s="54">
        <v>7424</v>
      </c>
      <c r="K16" s="54"/>
      <c r="L16" s="54">
        <v>98178</v>
      </c>
      <c r="M16" s="54">
        <v>7506</v>
      </c>
      <c r="N16" s="55">
        <v>7.645297317117889</v>
      </c>
    </row>
    <row r="17" spans="1:14" ht="16.5" customHeight="1">
      <c r="A17" s="57"/>
      <c r="B17" s="52"/>
      <c r="C17" s="52" t="s">
        <v>271</v>
      </c>
      <c r="D17" s="52"/>
      <c r="E17" s="53"/>
      <c r="F17" s="54">
        <v>2841</v>
      </c>
      <c r="G17" s="54">
        <v>2950</v>
      </c>
      <c r="H17" s="54">
        <v>3036</v>
      </c>
      <c r="I17" s="54">
        <v>3123</v>
      </c>
      <c r="J17" s="54">
        <v>3215</v>
      </c>
      <c r="K17" s="54"/>
      <c r="L17" s="54">
        <v>31208</v>
      </c>
      <c r="M17" s="54">
        <v>3290</v>
      </c>
      <c r="N17" s="55">
        <v>10.542168674698797</v>
      </c>
    </row>
    <row r="18" spans="1:14" ht="16.5" customHeight="1">
      <c r="A18" s="57"/>
      <c r="B18" s="52"/>
      <c r="C18" s="52" t="s">
        <v>272</v>
      </c>
      <c r="D18" s="52"/>
      <c r="E18" s="53"/>
      <c r="F18" s="54">
        <v>891</v>
      </c>
      <c r="G18" s="54">
        <v>874</v>
      </c>
      <c r="H18" s="54">
        <v>1001</v>
      </c>
      <c r="I18" s="54">
        <v>1070</v>
      </c>
      <c r="J18" s="54">
        <v>1088</v>
      </c>
      <c r="K18" s="54"/>
      <c r="L18" s="54">
        <v>12382</v>
      </c>
      <c r="M18" s="54">
        <v>1129</v>
      </c>
      <c r="N18" s="55">
        <v>9.118074624454854</v>
      </c>
    </row>
    <row r="19" spans="1:14" ht="16.5" customHeight="1">
      <c r="A19" s="57"/>
      <c r="B19" s="52"/>
      <c r="C19" s="52" t="s">
        <v>273</v>
      </c>
      <c r="D19" s="52"/>
      <c r="E19" s="53"/>
      <c r="F19" s="54">
        <v>264</v>
      </c>
      <c r="G19" s="54">
        <v>266</v>
      </c>
      <c r="H19" s="54">
        <v>281</v>
      </c>
      <c r="I19" s="54">
        <v>306</v>
      </c>
      <c r="J19" s="54">
        <v>342</v>
      </c>
      <c r="K19" s="54"/>
      <c r="L19" s="54">
        <v>3718</v>
      </c>
      <c r="M19" s="54">
        <v>363</v>
      </c>
      <c r="N19" s="55">
        <v>9.763313609467456</v>
      </c>
    </row>
    <row r="20" spans="1:14" ht="16.5" customHeight="1">
      <c r="A20" s="57"/>
      <c r="B20" s="52"/>
      <c r="C20" s="52"/>
      <c r="D20" s="52" t="s">
        <v>277</v>
      </c>
      <c r="E20" s="53"/>
      <c r="F20" s="54">
        <v>1949</v>
      </c>
      <c r="G20" s="54">
        <v>2112</v>
      </c>
      <c r="H20" s="54">
        <v>2217</v>
      </c>
      <c r="I20" s="54">
        <v>2331</v>
      </c>
      <c r="J20" s="54">
        <v>2172</v>
      </c>
      <c r="K20" s="54"/>
      <c r="L20" s="54">
        <v>5393</v>
      </c>
      <c r="M20" s="54">
        <v>2149</v>
      </c>
      <c r="N20" s="55">
        <v>39.84795104765437</v>
      </c>
    </row>
    <row r="21" spans="1:14" ht="30" customHeight="1">
      <c r="A21" s="252" t="s">
        <v>171</v>
      </c>
      <c r="B21" s="200"/>
      <c r="C21" s="67"/>
      <c r="D21" s="66"/>
      <c r="E21" s="53"/>
      <c r="F21" s="50"/>
      <c r="G21" s="50"/>
      <c r="H21" s="50"/>
      <c r="I21" s="50"/>
      <c r="J21" s="50"/>
      <c r="K21" s="50"/>
      <c r="L21" s="50"/>
      <c r="M21" s="50"/>
      <c r="N21" s="48"/>
    </row>
    <row r="22" spans="1:14" ht="16.5" customHeight="1">
      <c r="A22" s="52"/>
      <c r="B22" s="52" t="s">
        <v>278</v>
      </c>
      <c r="C22" s="57"/>
      <c r="D22" s="52"/>
      <c r="E22" s="53" t="s">
        <v>422</v>
      </c>
      <c r="F22" s="54" t="s">
        <v>483</v>
      </c>
      <c r="G22" s="54">
        <v>2</v>
      </c>
      <c r="H22" s="50">
        <v>2</v>
      </c>
      <c r="I22" s="54">
        <v>2</v>
      </c>
      <c r="J22" s="54">
        <v>2</v>
      </c>
      <c r="K22" s="54"/>
      <c r="L22" s="54">
        <v>1638</v>
      </c>
      <c r="M22" s="54">
        <v>2</v>
      </c>
      <c r="N22" s="54" t="s">
        <v>483</v>
      </c>
    </row>
    <row r="23" spans="1:14" ht="16.5" customHeight="1">
      <c r="A23" s="52"/>
      <c r="B23" s="52" t="s">
        <v>279</v>
      </c>
      <c r="C23" s="57"/>
      <c r="D23" s="52"/>
      <c r="E23" s="53" t="s">
        <v>422</v>
      </c>
      <c r="F23" s="54" t="s">
        <v>483</v>
      </c>
      <c r="G23" s="54">
        <v>15</v>
      </c>
      <c r="H23" s="50">
        <v>15</v>
      </c>
      <c r="I23" s="54">
        <v>18</v>
      </c>
      <c r="J23" s="54">
        <v>18</v>
      </c>
      <c r="K23" s="54"/>
      <c r="L23" s="54" t="s">
        <v>483</v>
      </c>
      <c r="M23" s="54">
        <v>18</v>
      </c>
      <c r="N23" s="54" t="s">
        <v>483</v>
      </c>
    </row>
    <row r="24" spans="1:14" ht="16.5" customHeight="1">
      <c r="A24" s="52"/>
      <c r="B24" s="52" t="s">
        <v>642</v>
      </c>
      <c r="C24" s="57"/>
      <c r="D24" s="52"/>
      <c r="E24" s="53" t="s">
        <v>423</v>
      </c>
      <c r="F24" s="54">
        <v>106</v>
      </c>
      <c r="G24" s="54">
        <v>93</v>
      </c>
      <c r="H24" s="54">
        <v>95</v>
      </c>
      <c r="I24" s="54">
        <v>86</v>
      </c>
      <c r="J24" s="54">
        <v>86</v>
      </c>
      <c r="K24" s="54"/>
      <c r="L24" s="54">
        <v>1120</v>
      </c>
      <c r="M24" s="54">
        <v>93</v>
      </c>
      <c r="N24" s="55">
        <v>8.303571428571429</v>
      </c>
    </row>
    <row r="25" spans="1:14" ht="16.5" customHeight="1">
      <c r="A25" s="52"/>
      <c r="B25" s="52" t="s">
        <v>643</v>
      </c>
      <c r="C25" s="57"/>
      <c r="D25" s="52"/>
      <c r="E25" s="53" t="s">
        <v>424</v>
      </c>
      <c r="F25" s="54">
        <v>34</v>
      </c>
      <c r="G25" s="54">
        <v>30</v>
      </c>
      <c r="H25" s="54">
        <v>3</v>
      </c>
      <c r="I25" s="54" t="s">
        <v>483</v>
      </c>
      <c r="J25" s="54" t="s">
        <v>483</v>
      </c>
      <c r="K25" s="54"/>
      <c r="L25" s="54" t="s">
        <v>483</v>
      </c>
      <c r="M25" s="54" t="s">
        <v>483</v>
      </c>
      <c r="N25" s="54" t="s">
        <v>483</v>
      </c>
    </row>
    <row r="26" spans="1:14" ht="16.5" customHeight="1">
      <c r="A26" s="52"/>
      <c r="B26" s="52" t="s">
        <v>280</v>
      </c>
      <c r="C26" s="57"/>
      <c r="D26" s="52"/>
      <c r="E26" s="53" t="s">
        <v>425</v>
      </c>
      <c r="F26" s="54">
        <v>570</v>
      </c>
      <c r="G26" s="54">
        <v>584</v>
      </c>
      <c r="H26" s="54">
        <v>589</v>
      </c>
      <c r="I26" s="54">
        <v>621</v>
      </c>
      <c r="J26" s="54">
        <v>644</v>
      </c>
      <c r="K26" s="54"/>
      <c r="L26" s="54">
        <v>12549</v>
      </c>
      <c r="M26" s="54">
        <v>637</v>
      </c>
      <c r="N26" s="55">
        <v>5.2115706430791295</v>
      </c>
    </row>
    <row r="27" spans="1:14" ht="16.5" customHeight="1">
      <c r="A27" s="52"/>
      <c r="B27" s="52" t="s">
        <v>281</v>
      </c>
      <c r="C27" s="57"/>
      <c r="D27" s="52"/>
      <c r="E27" s="53" t="s">
        <v>426</v>
      </c>
      <c r="F27" s="54">
        <v>27</v>
      </c>
      <c r="G27" s="54">
        <v>27</v>
      </c>
      <c r="H27" s="54">
        <v>26</v>
      </c>
      <c r="I27" s="54">
        <v>27</v>
      </c>
      <c r="J27" s="54">
        <v>27</v>
      </c>
      <c r="K27" s="54"/>
      <c r="L27" s="54">
        <v>1098</v>
      </c>
      <c r="M27" s="54">
        <v>27</v>
      </c>
      <c r="N27" s="55">
        <v>2.459016393442623</v>
      </c>
    </row>
    <row r="28" spans="1:14" ht="30" customHeight="1">
      <c r="A28" s="252" t="s">
        <v>172</v>
      </c>
      <c r="B28" s="200"/>
      <c r="C28" s="67"/>
      <c r="D28" s="49"/>
      <c r="E28" s="258" t="s">
        <v>427</v>
      </c>
      <c r="F28" s="50"/>
      <c r="G28" s="50"/>
      <c r="H28" s="50"/>
      <c r="I28" s="50"/>
      <c r="J28" s="50"/>
      <c r="K28" s="50"/>
      <c r="L28" s="50"/>
      <c r="M28" s="50"/>
      <c r="N28" s="48"/>
    </row>
    <row r="29" spans="1:14" ht="16.5" customHeight="1">
      <c r="A29" s="52"/>
      <c r="B29" s="52" t="s">
        <v>282</v>
      </c>
      <c r="C29" s="57"/>
      <c r="D29" s="52"/>
      <c r="E29" s="53"/>
      <c r="F29" s="280">
        <v>190220</v>
      </c>
      <c r="G29" s="280">
        <v>209480</v>
      </c>
      <c r="H29" s="280">
        <v>218666</v>
      </c>
      <c r="I29" s="280">
        <v>218326</v>
      </c>
      <c r="J29" s="280">
        <v>221431</v>
      </c>
      <c r="K29" s="280"/>
      <c r="L29" s="54">
        <v>1406848</v>
      </c>
      <c r="M29" s="280">
        <v>234274</v>
      </c>
      <c r="N29" s="55">
        <v>16.65240310253844</v>
      </c>
    </row>
    <row r="30" spans="1:14" ht="16.5" customHeight="1">
      <c r="A30" s="57"/>
      <c r="B30" s="57"/>
      <c r="C30" s="57" t="s">
        <v>295</v>
      </c>
      <c r="D30" s="52"/>
      <c r="E30" s="53"/>
      <c r="F30" s="54">
        <v>71227</v>
      </c>
      <c r="G30" s="54">
        <v>81209</v>
      </c>
      <c r="H30" s="54">
        <v>82934</v>
      </c>
      <c r="I30" s="54">
        <v>80183</v>
      </c>
      <c r="J30" s="54">
        <v>73809</v>
      </c>
      <c r="K30" s="54"/>
      <c r="L30" s="54">
        <v>514039</v>
      </c>
      <c r="M30" s="54">
        <v>77347</v>
      </c>
      <c r="N30" s="55">
        <v>15.046912782882233</v>
      </c>
    </row>
    <row r="31" spans="1:14" ht="16.5" customHeight="1">
      <c r="A31" s="57"/>
      <c r="B31" s="57"/>
      <c r="C31" s="57" t="s">
        <v>115</v>
      </c>
      <c r="D31" s="52"/>
      <c r="E31" s="53"/>
      <c r="F31" s="54">
        <v>6000</v>
      </c>
      <c r="G31" s="54">
        <v>6044</v>
      </c>
      <c r="H31" s="54">
        <v>6041</v>
      </c>
      <c r="I31" s="54">
        <v>6000</v>
      </c>
      <c r="J31" s="54">
        <v>5815</v>
      </c>
      <c r="K31" s="54"/>
      <c r="L31" s="54">
        <v>26020</v>
      </c>
      <c r="M31" s="54">
        <v>5115</v>
      </c>
      <c r="N31" s="55">
        <v>19.657955418908532</v>
      </c>
    </row>
    <row r="32" spans="1:14" ht="16.5" customHeight="1">
      <c r="A32" s="57"/>
      <c r="B32" s="57"/>
      <c r="C32" s="57" t="s">
        <v>296</v>
      </c>
      <c r="D32" s="52"/>
      <c r="E32" s="53"/>
      <c r="F32" s="54">
        <v>40343</v>
      </c>
      <c r="G32" s="54">
        <v>42350</v>
      </c>
      <c r="H32" s="54">
        <v>43306</v>
      </c>
      <c r="I32" s="54">
        <v>44945</v>
      </c>
      <c r="J32" s="54">
        <v>47204</v>
      </c>
      <c r="K32" s="54"/>
      <c r="L32" s="54">
        <v>234725</v>
      </c>
      <c r="M32" s="54">
        <v>50650</v>
      </c>
      <c r="N32" s="55">
        <v>21.578442858664395</v>
      </c>
    </row>
    <row r="33" spans="1:14" ht="16.5" customHeight="1">
      <c r="A33" s="57"/>
      <c r="B33" s="57"/>
      <c r="C33" s="57" t="s">
        <v>116</v>
      </c>
      <c r="D33" s="52"/>
      <c r="E33" s="53"/>
      <c r="F33" s="54">
        <v>11533</v>
      </c>
      <c r="G33" s="54">
        <v>13087</v>
      </c>
      <c r="H33" s="54">
        <v>14448</v>
      </c>
      <c r="I33" s="54">
        <v>15223</v>
      </c>
      <c r="J33" s="54">
        <v>15521</v>
      </c>
      <c r="K33" s="54"/>
      <c r="L33" s="54">
        <v>150902</v>
      </c>
      <c r="M33" s="54">
        <v>16185</v>
      </c>
      <c r="N33" s="55">
        <v>10.725503969463626</v>
      </c>
    </row>
    <row r="34" spans="1:14" ht="16.5" customHeight="1">
      <c r="A34" s="57"/>
      <c r="B34" s="57"/>
      <c r="C34" s="57" t="s">
        <v>297</v>
      </c>
      <c r="D34" s="52"/>
      <c r="E34" s="53"/>
      <c r="F34" s="54">
        <v>2054</v>
      </c>
      <c r="G34" s="54">
        <v>2159</v>
      </c>
      <c r="H34" s="54">
        <v>2421</v>
      </c>
      <c r="I34" s="54">
        <v>2368</v>
      </c>
      <c r="J34" s="54">
        <v>2126</v>
      </c>
      <c r="K34" s="54"/>
      <c r="L34" s="54" t="s">
        <v>483</v>
      </c>
      <c r="M34" s="54">
        <v>2209</v>
      </c>
      <c r="N34" s="54" t="s">
        <v>483</v>
      </c>
    </row>
    <row r="35" spans="1:14" ht="16.5" customHeight="1">
      <c r="A35" s="57"/>
      <c r="B35" s="57"/>
      <c r="C35" s="57"/>
      <c r="D35" s="57" t="s">
        <v>274</v>
      </c>
      <c r="E35" s="53"/>
      <c r="F35" s="54">
        <v>59063</v>
      </c>
      <c r="G35" s="54">
        <v>64631</v>
      </c>
      <c r="H35" s="54">
        <v>69516</v>
      </c>
      <c r="I35" s="54">
        <v>69607</v>
      </c>
      <c r="J35" s="54">
        <v>76956</v>
      </c>
      <c r="K35" s="54"/>
      <c r="L35" s="54">
        <v>481162</v>
      </c>
      <c r="M35" s="54">
        <v>82768</v>
      </c>
      <c r="N35" s="55">
        <v>17.201690906596948</v>
      </c>
    </row>
    <row r="36" spans="1:14" ht="16.5" customHeight="1">
      <c r="A36" s="52"/>
      <c r="B36" s="52" t="s">
        <v>283</v>
      </c>
      <c r="C36" s="57"/>
      <c r="D36" s="52"/>
      <c r="E36" s="53"/>
      <c r="F36" s="54">
        <v>32405</v>
      </c>
      <c r="G36" s="54">
        <v>31413</v>
      </c>
      <c r="H36" s="54">
        <v>28367</v>
      </c>
      <c r="I36" s="54">
        <v>34865</v>
      </c>
      <c r="J36" s="54">
        <v>40359</v>
      </c>
      <c r="K36" s="54"/>
      <c r="L36" s="54" t="s">
        <v>483</v>
      </c>
      <c r="M36" s="54">
        <v>39263</v>
      </c>
      <c r="N36" s="54" t="s">
        <v>483</v>
      </c>
    </row>
    <row r="37" spans="1:14" ht="16.5" customHeight="1">
      <c r="A37" s="52"/>
      <c r="B37" s="52" t="s">
        <v>284</v>
      </c>
      <c r="C37" s="57"/>
      <c r="D37" s="52"/>
      <c r="E37" s="53"/>
      <c r="F37" s="54">
        <v>6836</v>
      </c>
      <c r="G37" s="54">
        <v>5568</v>
      </c>
      <c r="H37" s="54">
        <v>5704</v>
      </c>
      <c r="I37" s="54">
        <v>4997</v>
      </c>
      <c r="J37" s="54">
        <v>6276</v>
      </c>
      <c r="K37" s="54"/>
      <c r="L37" s="54" t="s">
        <v>483</v>
      </c>
      <c r="M37" s="54">
        <v>7453</v>
      </c>
      <c r="N37" s="54" t="s">
        <v>483</v>
      </c>
    </row>
    <row r="38" spans="1:14" ht="16.5" customHeight="1">
      <c r="A38" s="52"/>
      <c r="B38" s="52" t="s">
        <v>285</v>
      </c>
      <c r="C38" s="57"/>
      <c r="D38" s="52"/>
      <c r="E38" s="53"/>
      <c r="F38" s="54">
        <v>4897</v>
      </c>
      <c r="G38" s="54">
        <v>5243</v>
      </c>
      <c r="H38" s="54">
        <v>4749</v>
      </c>
      <c r="I38" s="54">
        <v>5046</v>
      </c>
      <c r="J38" s="54">
        <v>5751</v>
      </c>
      <c r="K38" s="54"/>
      <c r="L38" s="54" t="s">
        <v>483</v>
      </c>
      <c r="M38" s="54">
        <v>5999</v>
      </c>
      <c r="N38" s="54" t="s">
        <v>483</v>
      </c>
    </row>
    <row r="39" spans="1:14" ht="30" customHeight="1">
      <c r="A39" s="257" t="s">
        <v>177</v>
      </c>
      <c r="B39" s="200"/>
      <c r="C39" s="67"/>
      <c r="D39" s="66"/>
      <c r="E39" s="53"/>
      <c r="F39" s="46"/>
      <c r="G39" s="46"/>
      <c r="H39" s="46"/>
      <c r="I39" s="46"/>
      <c r="J39" s="46"/>
      <c r="K39" s="46"/>
      <c r="L39" s="46"/>
      <c r="M39" s="46"/>
      <c r="N39" s="48"/>
    </row>
    <row r="40" spans="1:14" ht="16.5" customHeight="1">
      <c r="A40" s="52"/>
      <c r="B40" s="52" t="s">
        <v>532</v>
      </c>
      <c r="C40" s="57"/>
      <c r="D40" s="52"/>
      <c r="E40" s="53" t="s">
        <v>404</v>
      </c>
      <c r="F40" s="54">
        <v>5292100</v>
      </c>
      <c r="G40" s="54">
        <v>5377400</v>
      </c>
      <c r="H40" s="54">
        <v>5358200</v>
      </c>
      <c r="I40" s="54">
        <v>5663200</v>
      </c>
      <c r="J40" s="54">
        <v>5880200</v>
      </c>
      <c r="K40" s="54"/>
      <c r="L40" s="54">
        <v>43181700</v>
      </c>
      <c r="M40" s="54">
        <v>5819900</v>
      </c>
      <c r="N40" s="55">
        <f>(M40/L40)*100</f>
        <v>13.4777000442317</v>
      </c>
    </row>
    <row r="41" spans="1:14" ht="16.5" customHeight="1">
      <c r="A41" s="52"/>
      <c r="B41" s="52" t="s">
        <v>286</v>
      </c>
      <c r="C41" s="57"/>
      <c r="D41" s="52"/>
      <c r="E41" s="53" t="s">
        <v>404</v>
      </c>
      <c r="F41" s="54">
        <v>1293989</v>
      </c>
      <c r="G41" s="54">
        <v>1314346</v>
      </c>
      <c r="H41" s="54">
        <v>1348188</v>
      </c>
      <c r="I41" s="54">
        <v>1344476</v>
      </c>
      <c r="J41" s="54">
        <v>1412998</v>
      </c>
      <c r="K41" s="54"/>
      <c r="L41" s="54">
        <v>17052418</v>
      </c>
      <c r="M41" s="54">
        <v>1492053</v>
      </c>
      <c r="N41" s="55">
        <f>(M41/L41)*100</f>
        <v>8.749803107101878</v>
      </c>
    </row>
    <row r="42" spans="1:14" ht="16.5" customHeight="1">
      <c r="A42" s="57"/>
      <c r="B42" s="57" t="s">
        <v>287</v>
      </c>
      <c r="C42" s="57"/>
      <c r="D42" s="57"/>
      <c r="E42" s="53" t="s">
        <v>404</v>
      </c>
      <c r="F42" s="54">
        <v>48647</v>
      </c>
      <c r="G42" s="54">
        <v>50992</v>
      </c>
      <c r="H42" s="54">
        <v>51890</v>
      </c>
      <c r="I42" s="54">
        <v>51993</v>
      </c>
      <c r="J42" s="54">
        <v>52614</v>
      </c>
      <c r="K42" s="54"/>
      <c r="L42" s="54">
        <v>803202</v>
      </c>
      <c r="M42" s="54">
        <v>53582</v>
      </c>
      <c r="N42" s="55">
        <f>(M42/L42)*100</f>
        <v>6.67104912587369</v>
      </c>
    </row>
    <row r="43" spans="1:14" s="4" customFormat="1" ht="16.5" customHeight="1">
      <c r="A43" s="57"/>
      <c r="B43" s="57" t="s">
        <v>288</v>
      </c>
      <c r="C43" s="57"/>
      <c r="D43" s="57"/>
      <c r="E43" s="53"/>
      <c r="F43" s="54"/>
      <c r="G43" s="54"/>
      <c r="H43" s="54"/>
      <c r="I43" s="54"/>
      <c r="J43" s="54"/>
      <c r="K43" s="54"/>
      <c r="L43" s="277"/>
      <c r="M43" s="54"/>
      <c r="N43" s="55"/>
    </row>
    <row r="44" spans="1:14" ht="16.5" customHeight="1">
      <c r="A44" s="57"/>
      <c r="B44" s="57"/>
      <c r="C44" s="57" t="s">
        <v>644</v>
      </c>
      <c r="D44" s="57"/>
      <c r="E44" s="53" t="s">
        <v>428</v>
      </c>
      <c r="F44" s="54">
        <v>4048</v>
      </c>
      <c r="G44" s="54">
        <v>2539</v>
      </c>
      <c r="H44" s="54">
        <v>3014</v>
      </c>
      <c r="I44" s="54">
        <v>3472</v>
      </c>
      <c r="J44" s="54">
        <v>3111</v>
      </c>
      <c r="K44" s="54"/>
      <c r="L44" s="54">
        <v>6646</v>
      </c>
      <c r="M44" s="54">
        <v>3272</v>
      </c>
      <c r="N44" s="55">
        <v>49.23262112548902</v>
      </c>
    </row>
    <row r="45" spans="1:14" ht="16.5" customHeight="1">
      <c r="A45" s="57"/>
      <c r="B45" s="57"/>
      <c r="C45" s="57" t="s">
        <v>298</v>
      </c>
      <c r="D45" s="57"/>
      <c r="E45" s="53" t="s">
        <v>429</v>
      </c>
      <c r="F45" s="54" t="s">
        <v>483</v>
      </c>
      <c r="G45" s="54" t="s">
        <v>483</v>
      </c>
      <c r="H45" s="54" t="s">
        <v>483</v>
      </c>
      <c r="I45" s="54" t="s">
        <v>483</v>
      </c>
      <c r="J45" s="54" t="s">
        <v>483</v>
      </c>
      <c r="K45" s="54"/>
      <c r="L45" s="54">
        <v>50</v>
      </c>
      <c r="M45" s="54" t="s">
        <v>483</v>
      </c>
      <c r="N45" s="54" t="s">
        <v>483</v>
      </c>
    </row>
    <row r="46" spans="1:14" ht="16.5" customHeight="1">
      <c r="A46" s="57"/>
      <c r="B46" s="57" t="s">
        <v>289</v>
      </c>
      <c r="C46" s="57"/>
      <c r="D46" s="57"/>
      <c r="E46" s="53"/>
      <c r="F46" s="54"/>
      <c r="G46" s="54"/>
      <c r="H46" s="54"/>
      <c r="I46" s="54"/>
      <c r="J46" s="54"/>
      <c r="K46" s="54"/>
      <c r="L46" s="54"/>
      <c r="M46" s="54"/>
      <c r="N46" s="55"/>
    </row>
    <row r="47" spans="1:14" ht="16.5" customHeight="1">
      <c r="A47" s="57"/>
      <c r="B47" s="57"/>
      <c r="C47" s="57" t="s">
        <v>299</v>
      </c>
      <c r="D47" s="57"/>
      <c r="E47" s="53" t="s">
        <v>430</v>
      </c>
      <c r="F47" s="54">
        <v>98014</v>
      </c>
      <c r="G47" s="54">
        <v>119589</v>
      </c>
      <c r="H47" s="54">
        <v>146587</v>
      </c>
      <c r="I47" s="54">
        <v>151067</v>
      </c>
      <c r="J47" s="54">
        <v>190245</v>
      </c>
      <c r="K47" s="54"/>
      <c r="L47" s="54">
        <v>2111177</v>
      </c>
      <c r="M47" s="54">
        <v>158854</v>
      </c>
      <c r="N47" s="55">
        <v>7.524428316526753</v>
      </c>
    </row>
    <row r="48" spans="1:14" ht="16.5" customHeight="1">
      <c r="A48" s="57"/>
      <c r="B48" s="57"/>
      <c r="C48" s="57" t="s">
        <v>117</v>
      </c>
      <c r="D48" s="57"/>
      <c r="E48" s="53" t="s">
        <v>404</v>
      </c>
      <c r="F48" s="54">
        <v>54790</v>
      </c>
      <c r="G48" s="54">
        <v>54183</v>
      </c>
      <c r="H48" s="54">
        <v>66042</v>
      </c>
      <c r="I48" s="54">
        <v>61575</v>
      </c>
      <c r="J48" s="54">
        <v>66857</v>
      </c>
      <c r="K48" s="54"/>
      <c r="L48" s="54">
        <v>591438</v>
      </c>
      <c r="M48" s="54">
        <v>58592</v>
      </c>
      <c r="N48" s="55">
        <v>9.906701970451678</v>
      </c>
    </row>
    <row r="49" spans="1:14" ht="16.5" customHeight="1">
      <c r="A49" s="57"/>
      <c r="B49" s="57" t="s">
        <v>290</v>
      </c>
      <c r="C49" s="57"/>
      <c r="D49" s="57"/>
      <c r="E49" s="53"/>
      <c r="F49" s="54"/>
      <c r="G49" s="54"/>
      <c r="H49" s="54"/>
      <c r="I49" s="54"/>
      <c r="J49" s="54"/>
      <c r="K49" s="54"/>
      <c r="L49" s="54"/>
      <c r="M49" s="54"/>
      <c r="N49" s="55"/>
    </row>
    <row r="50" spans="1:14" ht="31.5" customHeight="1">
      <c r="A50" s="57"/>
      <c r="B50" s="57"/>
      <c r="C50" s="390" t="s">
        <v>600</v>
      </c>
      <c r="D50" s="391"/>
      <c r="E50" s="258" t="s">
        <v>404</v>
      </c>
      <c r="F50" s="278">
        <v>43723</v>
      </c>
      <c r="G50" s="278">
        <v>43801</v>
      </c>
      <c r="H50" s="278">
        <v>38283</v>
      </c>
      <c r="I50" s="278">
        <v>41032</v>
      </c>
      <c r="J50" s="278">
        <v>48094</v>
      </c>
      <c r="K50" s="278"/>
      <c r="L50" s="278">
        <v>279725</v>
      </c>
      <c r="M50" s="278">
        <v>20440</v>
      </c>
      <c r="N50" s="278" t="s">
        <v>483</v>
      </c>
    </row>
    <row r="51" spans="1:14" ht="16.5" customHeight="1">
      <c r="A51" s="57"/>
      <c r="B51" s="57"/>
      <c r="C51" s="57" t="s">
        <v>300</v>
      </c>
      <c r="D51" s="57"/>
      <c r="E51" s="53" t="s">
        <v>422</v>
      </c>
      <c r="F51" s="54">
        <v>27</v>
      </c>
      <c r="G51" s="54">
        <v>28</v>
      </c>
      <c r="H51" s="54">
        <v>28</v>
      </c>
      <c r="I51" s="54">
        <v>29</v>
      </c>
      <c r="J51" s="54">
        <v>30</v>
      </c>
      <c r="K51" s="54"/>
      <c r="L51" s="54">
        <v>74</v>
      </c>
      <c r="M51" s="54">
        <v>30</v>
      </c>
      <c r="N51" s="54" t="s">
        <v>483</v>
      </c>
    </row>
    <row r="52" spans="1:14" ht="15" customHeight="1">
      <c r="A52" s="57"/>
      <c r="B52" s="57"/>
      <c r="C52" s="60"/>
      <c r="D52" s="60"/>
      <c r="E52" s="53"/>
      <c r="F52" s="50"/>
      <c r="G52" s="50"/>
      <c r="H52" s="50"/>
      <c r="I52" s="50"/>
      <c r="J52" s="50"/>
      <c r="K52" s="50"/>
      <c r="L52" s="77"/>
      <c r="M52" s="50"/>
      <c r="N52" s="48"/>
    </row>
    <row r="53" spans="1:14" ht="18.75" customHeight="1">
      <c r="A53" s="65" t="s">
        <v>207</v>
      </c>
      <c r="B53" s="201"/>
      <c r="C53" s="67"/>
      <c r="D53" s="67"/>
      <c r="E53" s="53"/>
      <c r="F53" s="50"/>
      <c r="G53" s="50"/>
      <c r="H53" s="50"/>
      <c r="I53" s="50"/>
      <c r="J53" s="50"/>
      <c r="K53" s="50"/>
      <c r="L53" s="77"/>
      <c r="M53" s="50"/>
      <c r="N53" s="48"/>
    </row>
    <row r="54" spans="1:14" ht="16.5" customHeight="1">
      <c r="A54" s="65" t="s">
        <v>208</v>
      </c>
      <c r="B54" s="202"/>
      <c r="C54" s="202"/>
      <c r="D54" s="202"/>
      <c r="E54" s="53"/>
      <c r="F54" s="79"/>
      <c r="G54" s="79"/>
      <c r="H54" s="79"/>
      <c r="I54" s="79"/>
      <c r="J54" s="79"/>
      <c r="K54" s="79"/>
      <c r="L54" s="50"/>
      <c r="M54" s="79"/>
      <c r="N54" s="48"/>
    </row>
    <row r="55" spans="1:14" ht="7.5" customHeight="1">
      <c r="A55" s="76"/>
      <c r="B55" s="57"/>
      <c r="C55" s="60"/>
      <c r="D55" s="60"/>
      <c r="E55" s="53"/>
      <c r="F55" s="79"/>
      <c r="G55" s="79"/>
      <c r="H55" s="79"/>
      <c r="I55" s="79"/>
      <c r="J55" s="79"/>
      <c r="K55" s="79"/>
      <c r="L55" s="50"/>
      <c r="M55" s="79"/>
      <c r="N55" s="48"/>
    </row>
    <row r="56" spans="1:14" ht="18.75" customHeight="1">
      <c r="A56" s="65" t="s">
        <v>198</v>
      </c>
      <c r="B56" s="201"/>
      <c r="C56" s="67"/>
      <c r="D56" s="67"/>
      <c r="E56" s="53"/>
      <c r="F56" s="242"/>
      <c r="G56" s="240"/>
      <c r="H56" s="240"/>
      <c r="I56" s="240"/>
      <c r="J56" s="240"/>
      <c r="K56" s="241"/>
      <c r="L56" s="5"/>
      <c r="M56" s="5"/>
      <c r="N56" s="48"/>
    </row>
    <row r="57" spans="1:14" ht="7.5" customHeight="1">
      <c r="A57" s="78"/>
      <c r="B57" s="57"/>
      <c r="C57" s="60"/>
      <c r="D57" s="60"/>
      <c r="E57" s="53"/>
      <c r="F57" s="50"/>
      <c r="G57" s="50"/>
      <c r="H57" s="50"/>
      <c r="I57" s="50"/>
      <c r="J57" s="50"/>
      <c r="K57" s="50"/>
      <c r="L57" s="77"/>
      <c r="M57" s="50"/>
      <c r="N57" s="48"/>
    </row>
    <row r="58" spans="1:14" ht="16.5" customHeight="1">
      <c r="A58" s="52"/>
      <c r="B58" s="52" t="s">
        <v>645</v>
      </c>
      <c r="C58" s="57"/>
      <c r="D58" s="57"/>
      <c r="E58" s="53" t="s">
        <v>431</v>
      </c>
      <c r="F58" s="80">
        <v>554355.7654169291</v>
      </c>
      <c r="G58" s="80">
        <v>581794.6368803487</v>
      </c>
      <c r="H58" s="80">
        <v>603459.0219620896</v>
      </c>
      <c r="I58" s="80">
        <v>649958.8774732592</v>
      </c>
      <c r="J58" s="80">
        <v>730498.1380362506</v>
      </c>
      <c r="K58" s="80"/>
      <c r="L58" s="80">
        <v>8374348.5</v>
      </c>
      <c r="M58" s="80">
        <v>837905.43</v>
      </c>
      <c r="N58" s="55">
        <f>(M58/L58)*100</f>
        <v>10.005619302803078</v>
      </c>
    </row>
    <row r="59" spans="1:14" ht="16.5" customHeight="1">
      <c r="A59" s="52"/>
      <c r="B59" s="52" t="s">
        <v>646</v>
      </c>
      <c r="C59" s="57"/>
      <c r="D59" s="57"/>
      <c r="E59" s="53" t="s">
        <v>431</v>
      </c>
      <c r="F59" s="80">
        <v>503113.13300000003</v>
      </c>
      <c r="G59" s="80">
        <v>527733.846</v>
      </c>
      <c r="H59" s="80">
        <v>552573.6810000001</v>
      </c>
      <c r="I59" s="80">
        <v>589024.686</v>
      </c>
      <c r="J59" s="80">
        <v>659942.957</v>
      </c>
      <c r="K59" s="80"/>
      <c r="L59" s="80">
        <v>7504306</v>
      </c>
      <c r="M59" s="80">
        <v>750852.29</v>
      </c>
      <c r="N59" s="55">
        <f>(M59/L59)*100</f>
        <v>10.005619307101817</v>
      </c>
    </row>
    <row r="60" spans="1:14" ht="16.5" customHeight="1">
      <c r="A60" s="57"/>
      <c r="B60" s="57" t="s">
        <v>291</v>
      </c>
      <c r="C60" s="57"/>
      <c r="D60" s="57"/>
      <c r="E60" s="53" t="s">
        <v>432</v>
      </c>
      <c r="F60" s="58"/>
      <c r="G60" s="58"/>
      <c r="H60" s="58"/>
      <c r="I60" s="58"/>
      <c r="J60" s="58"/>
      <c r="K60" s="58"/>
      <c r="L60" s="58"/>
      <c r="M60" s="58"/>
      <c r="N60" s="281"/>
    </row>
    <row r="61" spans="1:14" ht="16.5" customHeight="1">
      <c r="A61" s="57"/>
      <c r="B61" s="57"/>
      <c r="C61" s="57" t="s">
        <v>301</v>
      </c>
      <c r="D61" s="57"/>
      <c r="E61" s="53"/>
      <c r="F61" s="282">
        <v>35.3</v>
      </c>
      <c r="G61" s="282">
        <v>38.1</v>
      </c>
      <c r="H61" s="282">
        <v>40.225</v>
      </c>
      <c r="I61" s="282">
        <v>41.98</v>
      </c>
      <c r="J61" s="282">
        <v>43.675</v>
      </c>
      <c r="K61" s="282"/>
      <c r="L61" s="59">
        <v>45.241</v>
      </c>
      <c r="M61" s="282">
        <v>45.425</v>
      </c>
      <c r="N61" s="55" t="s">
        <v>483</v>
      </c>
    </row>
    <row r="62" spans="1:14" ht="16.5" customHeight="1">
      <c r="A62" s="57"/>
      <c r="B62" s="52"/>
      <c r="C62" s="52" t="s">
        <v>357</v>
      </c>
      <c r="D62" s="52"/>
      <c r="E62" s="53"/>
      <c r="F62" s="283">
        <v>32.7</v>
      </c>
      <c r="G62" s="283">
        <v>35.85</v>
      </c>
      <c r="H62" s="283">
        <v>38.3</v>
      </c>
      <c r="I62" s="283">
        <v>40.3</v>
      </c>
      <c r="J62" s="283">
        <v>42.11</v>
      </c>
      <c r="K62" s="283"/>
      <c r="L62" s="55" t="s">
        <v>483</v>
      </c>
      <c r="M62" s="283">
        <v>44.05</v>
      </c>
      <c r="N62" s="55" t="s">
        <v>483</v>
      </c>
    </row>
    <row r="63" spans="1:14" ht="16.5" customHeight="1">
      <c r="A63" s="57"/>
      <c r="B63" s="52"/>
      <c r="C63" s="52" t="s">
        <v>302</v>
      </c>
      <c r="D63" s="52"/>
      <c r="E63" s="53"/>
      <c r="F63" s="283">
        <v>37.9</v>
      </c>
      <c r="G63" s="283">
        <v>40.35</v>
      </c>
      <c r="H63" s="283">
        <v>42.15</v>
      </c>
      <c r="I63" s="283">
        <v>43.65</v>
      </c>
      <c r="J63" s="283">
        <v>45.24</v>
      </c>
      <c r="K63" s="283"/>
      <c r="L63" s="55" t="s">
        <v>483</v>
      </c>
      <c r="M63" s="283">
        <v>46.8</v>
      </c>
      <c r="N63" s="55" t="s">
        <v>483</v>
      </c>
    </row>
    <row r="64" spans="1:14" ht="30" customHeight="1">
      <c r="A64" s="257" t="s">
        <v>179</v>
      </c>
      <c r="B64" s="201"/>
      <c r="C64" s="67"/>
      <c r="D64" s="60"/>
      <c r="E64" s="53"/>
      <c r="F64" s="64"/>
      <c r="G64" s="64"/>
      <c r="H64" s="64"/>
      <c r="I64" s="64"/>
      <c r="J64" s="64"/>
      <c r="K64" s="64"/>
      <c r="L64" s="64"/>
      <c r="M64" s="64"/>
      <c r="N64" s="64"/>
    </row>
    <row r="65" spans="1:14" ht="16.5" customHeight="1">
      <c r="A65" s="52"/>
      <c r="B65" s="52" t="s">
        <v>647</v>
      </c>
      <c r="C65" s="57"/>
      <c r="D65" s="52"/>
      <c r="E65" s="53" t="s">
        <v>433</v>
      </c>
      <c r="F65" s="80">
        <v>6175000</v>
      </c>
      <c r="G65" s="80">
        <v>8077559.9</v>
      </c>
      <c r="H65" s="80">
        <v>6404060.7</v>
      </c>
      <c r="I65" s="80">
        <v>11248878.6</v>
      </c>
      <c r="J65" s="80">
        <v>14071870.5</v>
      </c>
      <c r="K65" s="80"/>
      <c r="L65" s="80">
        <v>253367417.5</v>
      </c>
      <c r="M65" s="80">
        <v>15121092.9</v>
      </c>
      <c r="N65" s="55">
        <f>(M65/L65)*100</f>
        <v>5.968049502655566</v>
      </c>
    </row>
    <row r="66" spans="1:14" ht="30.75" customHeight="1">
      <c r="A66" s="52"/>
      <c r="B66" s="406" t="s">
        <v>601</v>
      </c>
      <c r="C66" s="407"/>
      <c r="D66" s="407"/>
      <c r="E66" s="258" t="s">
        <v>433</v>
      </c>
      <c r="F66" s="284">
        <v>6106204.9</v>
      </c>
      <c r="G66" s="284">
        <v>8281617.516</v>
      </c>
      <c r="H66" s="284">
        <v>8968366.3</v>
      </c>
      <c r="I66" s="284">
        <v>9616386.2</v>
      </c>
      <c r="J66" s="284">
        <v>9197451.18888</v>
      </c>
      <c r="K66" s="285"/>
      <c r="L66" s="278" t="s">
        <v>483</v>
      </c>
      <c r="M66" s="286">
        <v>11595997.53027</v>
      </c>
      <c r="N66" s="278" t="s">
        <v>483</v>
      </c>
    </row>
    <row r="67" spans="1:14" ht="16.5" customHeight="1">
      <c r="A67" s="52"/>
      <c r="B67" s="52"/>
      <c r="C67" s="52" t="s">
        <v>648</v>
      </c>
      <c r="D67" s="52"/>
      <c r="E67" s="53"/>
      <c r="F67" s="80">
        <v>2294383.1</v>
      </c>
      <c r="G67" s="80">
        <v>3611191.251</v>
      </c>
      <c r="H67" s="80">
        <v>3570136.3</v>
      </c>
      <c r="I67" s="80">
        <v>4124843</v>
      </c>
      <c r="J67" s="80">
        <v>3197650.7905900003</v>
      </c>
      <c r="K67" s="287"/>
      <c r="L67" s="54" t="s">
        <v>483</v>
      </c>
      <c r="M67" s="287">
        <v>4766567951.27</v>
      </c>
      <c r="N67" s="54" t="s">
        <v>483</v>
      </c>
    </row>
    <row r="68" spans="1:14" ht="16.5" customHeight="1">
      <c r="A68" s="57"/>
      <c r="B68" s="57"/>
      <c r="C68" s="57" t="s">
        <v>187</v>
      </c>
      <c r="D68" s="57"/>
      <c r="E68" s="288"/>
      <c r="F68" s="289">
        <v>3699285.9</v>
      </c>
      <c r="G68" s="289">
        <v>4548273.8</v>
      </c>
      <c r="H68" s="289">
        <v>5214931.4</v>
      </c>
      <c r="I68" s="289">
        <v>5390250.7328</v>
      </c>
      <c r="J68" s="289">
        <v>5837542.857</v>
      </c>
      <c r="K68" s="290"/>
      <c r="L68" s="54" t="s">
        <v>483</v>
      </c>
      <c r="M68" s="290">
        <v>6675335815</v>
      </c>
      <c r="N68" s="54" t="s">
        <v>483</v>
      </c>
    </row>
    <row r="69" spans="1:14" ht="16.5" customHeight="1">
      <c r="A69" s="57"/>
      <c r="B69" s="57"/>
      <c r="C69" s="57" t="s">
        <v>214</v>
      </c>
      <c r="D69" s="57"/>
      <c r="E69" s="288"/>
      <c r="F69" s="80">
        <v>112536</v>
      </c>
      <c r="G69" s="80">
        <v>122152.462</v>
      </c>
      <c r="H69" s="80">
        <v>183298.61157</v>
      </c>
      <c r="I69" s="80">
        <v>101292.4801</v>
      </c>
      <c r="J69" s="80">
        <v>162257.54129</v>
      </c>
      <c r="K69" s="291"/>
      <c r="L69" s="54" t="s">
        <v>483</v>
      </c>
      <c r="M69" s="291">
        <v>154093764</v>
      </c>
      <c r="N69" s="54" t="s">
        <v>483</v>
      </c>
    </row>
    <row r="70" spans="1:14" ht="16.5" customHeight="1">
      <c r="A70" s="57"/>
      <c r="B70" s="52"/>
      <c r="C70" s="57"/>
      <c r="D70" s="57"/>
      <c r="E70" s="53"/>
      <c r="F70" s="80"/>
      <c r="G70" s="80"/>
      <c r="H70" s="80"/>
      <c r="I70" s="82"/>
      <c r="J70" s="82"/>
      <c r="K70" s="82"/>
      <c r="L70" s="54"/>
      <c r="M70" s="82"/>
      <c r="N70" s="54"/>
    </row>
    <row r="71" spans="1:14" ht="16.5" customHeight="1">
      <c r="A71" s="52"/>
      <c r="B71" s="52" t="s">
        <v>292</v>
      </c>
      <c r="C71" s="57"/>
      <c r="D71" s="57"/>
      <c r="E71" s="53" t="s">
        <v>433</v>
      </c>
      <c r="F71" s="80">
        <v>46080224.5</v>
      </c>
      <c r="G71" s="80">
        <v>54699711.1</v>
      </c>
      <c r="H71" s="80">
        <v>61981601.5</v>
      </c>
      <c r="I71" s="80">
        <v>67773289.2</v>
      </c>
      <c r="J71" s="80">
        <v>80392337.1</v>
      </c>
      <c r="K71" s="80"/>
      <c r="L71" s="292">
        <v>1948173000</v>
      </c>
      <c r="M71" s="80">
        <v>88875741.6</v>
      </c>
      <c r="N71" s="55">
        <f aca="true" t="shared" si="0" ref="N71:N82">(M71/L71)*100</f>
        <v>4.562004585835036</v>
      </c>
    </row>
    <row r="72" spans="1:14" ht="16.5" customHeight="1">
      <c r="A72" s="57"/>
      <c r="B72" s="52"/>
      <c r="C72" s="52" t="s">
        <v>303</v>
      </c>
      <c r="D72" s="57"/>
      <c r="E72" s="288"/>
      <c r="F72" s="80">
        <v>46080224.5</v>
      </c>
      <c r="G72" s="80">
        <v>52421578.7</v>
      </c>
      <c r="H72" s="80">
        <v>57394635</v>
      </c>
      <c r="I72" s="80">
        <v>66366604.2</v>
      </c>
      <c r="J72" s="80">
        <v>77924541.5</v>
      </c>
      <c r="K72" s="80"/>
      <c r="L72" s="292">
        <v>1413180414.5364952</v>
      </c>
      <c r="M72" s="80">
        <v>83875826.5</v>
      </c>
      <c r="N72" s="55">
        <f t="shared" si="0"/>
        <v>5.9352525436400265</v>
      </c>
    </row>
    <row r="73" spans="1:14" ht="16.5" customHeight="1">
      <c r="A73" s="52"/>
      <c r="B73" s="52"/>
      <c r="C73" s="52" t="s">
        <v>304</v>
      </c>
      <c r="D73" s="52"/>
      <c r="E73" s="53"/>
      <c r="F73" s="54"/>
      <c r="G73" s="54">
        <v>2278132.4</v>
      </c>
      <c r="H73" s="54">
        <v>4586966.5</v>
      </c>
      <c r="I73" s="80">
        <v>1406685</v>
      </c>
      <c r="J73" s="80">
        <v>2467795.6</v>
      </c>
      <c r="K73" s="80"/>
      <c r="L73" s="292">
        <v>534992585.4635048</v>
      </c>
      <c r="M73" s="80">
        <v>4999915.1</v>
      </c>
      <c r="N73" s="55">
        <f t="shared" si="0"/>
        <v>0.9345765223396868</v>
      </c>
    </row>
    <row r="74" spans="1:14" ht="16.5" customHeight="1">
      <c r="A74" s="57"/>
      <c r="B74" s="52"/>
      <c r="C74" s="57"/>
      <c r="D74" s="52"/>
      <c r="E74" s="53" t="s">
        <v>158</v>
      </c>
      <c r="F74" s="80"/>
      <c r="G74" s="80"/>
      <c r="H74" s="80"/>
      <c r="I74" s="80"/>
      <c r="J74" s="80"/>
      <c r="K74" s="80"/>
      <c r="L74" s="54"/>
      <c r="M74" s="80"/>
      <c r="N74" s="54"/>
    </row>
    <row r="75" spans="1:14" ht="16.5" customHeight="1">
      <c r="A75" s="57"/>
      <c r="B75" s="57" t="s">
        <v>649</v>
      </c>
      <c r="C75" s="57"/>
      <c r="D75" s="52"/>
      <c r="E75" s="53" t="s">
        <v>433</v>
      </c>
      <c r="F75" s="80">
        <v>46055559.2</v>
      </c>
      <c r="G75" s="80">
        <v>52311186.300000004</v>
      </c>
      <c r="H75" s="80">
        <v>59732997.800000004</v>
      </c>
      <c r="I75" s="83">
        <v>65822807.6</v>
      </c>
      <c r="J75" s="83">
        <v>77058312.7</v>
      </c>
      <c r="K75" s="83"/>
      <c r="L75" s="293">
        <v>1070308700</v>
      </c>
      <c r="M75" s="83">
        <v>87301378.9</v>
      </c>
      <c r="N75" s="55">
        <f t="shared" si="0"/>
        <v>8.156654140996892</v>
      </c>
    </row>
    <row r="76" spans="1:14" ht="16.5" customHeight="1">
      <c r="A76" s="57"/>
      <c r="B76" s="57" t="s">
        <v>293</v>
      </c>
      <c r="C76" s="57"/>
      <c r="D76" s="57"/>
      <c r="E76" s="53"/>
      <c r="F76" s="294"/>
      <c r="G76" s="294"/>
      <c r="H76" s="294"/>
      <c r="I76" s="83"/>
      <c r="J76" s="83"/>
      <c r="K76" s="83"/>
      <c r="L76" s="83"/>
      <c r="M76" s="83"/>
      <c r="N76" s="55"/>
    </row>
    <row r="77" spans="1:14" ht="16.5" customHeight="1">
      <c r="A77" s="57"/>
      <c r="B77" s="57"/>
      <c r="C77" s="57" t="s">
        <v>305</v>
      </c>
      <c r="D77" s="57"/>
      <c r="E77" s="53" t="s">
        <v>158</v>
      </c>
      <c r="F77" s="80">
        <v>365979.3</v>
      </c>
      <c r="G77" s="80">
        <v>458847.6</v>
      </c>
      <c r="H77" s="80">
        <v>519448.1</v>
      </c>
      <c r="I77" s="80">
        <v>572638.8</v>
      </c>
      <c r="J77" s="80">
        <v>634463.3</v>
      </c>
      <c r="K77" s="80"/>
      <c r="L77" s="80">
        <v>6424500</v>
      </c>
      <c r="M77" s="80">
        <v>803863.7</v>
      </c>
      <c r="N77" s="55">
        <f t="shared" si="0"/>
        <v>12.512471009417075</v>
      </c>
    </row>
    <row r="78" spans="1:14" ht="16.5" customHeight="1">
      <c r="A78" s="57"/>
      <c r="B78" s="52"/>
      <c r="C78" s="52" t="s">
        <v>306</v>
      </c>
      <c r="D78" s="57"/>
      <c r="E78" s="53"/>
      <c r="F78" s="80">
        <v>452845.2</v>
      </c>
      <c r="G78" s="80">
        <v>554199.1</v>
      </c>
      <c r="H78" s="80">
        <v>679026.6</v>
      </c>
      <c r="I78" s="80">
        <v>802464.8</v>
      </c>
      <c r="J78" s="80">
        <v>950081.3</v>
      </c>
      <c r="K78" s="80"/>
      <c r="L78" s="295">
        <v>21504900</v>
      </c>
      <c r="M78" s="80">
        <v>1054945</v>
      </c>
      <c r="N78" s="55">
        <f t="shared" si="0"/>
        <v>4.905602909104437</v>
      </c>
    </row>
    <row r="79" spans="1:14" ht="16.5" customHeight="1">
      <c r="A79" s="57"/>
      <c r="B79" s="52"/>
      <c r="C79" s="52" t="s">
        <v>307</v>
      </c>
      <c r="D79" s="57"/>
      <c r="E79" s="53"/>
      <c r="F79" s="83">
        <v>45236734.7</v>
      </c>
      <c r="G79" s="83">
        <v>51298139.6</v>
      </c>
      <c r="H79" s="83">
        <v>58534523.1</v>
      </c>
      <c r="I79" s="83">
        <v>64447704</v>
      </c>
      <c r="J79" s="83">
        <v>75473768.1</v>
      </c>
      <c r="K79" s="83"/>
      <c r="L79" s="295">
        <v>679214300</v>
      </c>
      <c r="M79" s="83">
        <v>85442570.2</v>
      </c>
      <c r="N79" s="55">
        <f t="shared" si="0"/>
        <v>12.579618862559283</v>
      </c>
    </row>
    <row r="80" spans="1:14" ht="16.5" customHeight="1">
      <c r="A80" s="57"/>
      <c r="B80" s="57"/>
      <c r="C80" s="52"/>
      <c r="D80" s="57"/>
      <c r="E80" s="53"/>
      <c r="F80" s="80"/>
      <c r="G80" s="80"/>
      <c r="H80" s="80"/>
      <c r="I80" s="80"/>
      <c r="J80" s="80"/>
      <c r="K80" s="80"/>
      <c r="L80" s="54"/>
      <c r="M80" s="80"/>
      <c r="N80" s="54"/>
    </row>
    <row r="81" spans="1:14" ht="16.5" customHeight="1">
      <c r="A81" s="57"/>
      <c r="B81" s="57" t="s">
        <v>294</v>
      </c>
      <c r="C81" s="57"/>
      <c r="D81" s="57"/>
      <c r="E81" s="53" t="s">
        <v>433</v>
      </c>
      <c r="F81" s="80">
        <v>35602884.4</v>
      </c>
      <c r="G81" s="80">
        <v>40659648.8</v>
      </c>
      <c r="H81" s="80">
        <v>47310183.2</v>
      </c>
      <c r="I81" s="80">
        <v>51832464</v>
      </c>
      <c r="J81" s="80">
        <v>56195438.9</v>
      </c>
      <c r="K81" s="80"/>
      <c r="L81" s="271">
        <v>1451500000</v>
      </c>
      <c r="M81" s="80">
        <v>65578680.8</v>
      </c>
      <c r="N81" s="55">
        <f t="shared" si="0"/>
        <v>4.517993854633138</v>
      </c>
    </row>
    <row r="82" spans="1:14" ht="16.5" customHeight="1">
      <c r="A82" s="57"/>
      <c r="B82" s="57"/>
      <c r="C82" s="57" t="s">
        <v>308</v>
      </c>
      <c r="D82" s="57"/>
      <c r="E82" s="53"/>
      <c r="F82" s="80">
        <v>29317295.1</v>
      </c>
      <c r="G82" s="80">
        <v>32781633.7</v>
      </c>
      <c r="H82" s="80">
        <v>37958843.3</v>
      </c>
      <c r="I82" s="80">
        <v>42197634.3</v>
      </c>
      <c r="J82" s="80">
        <v>46520355</v>
      </c>
      <c r="K82" s="80"/>
      <c r="L82" s="271">
        <v>1169600000</v>
      </c>
      <c r="M82" s="80">
        <v>51768214.9</v>
      </c>
      <c r="N82" s="55">
        <f t="shared" si="0"/>
        <v>4.426146964774282</v>
      </c>
    </row>
    <row r="83" spans="1:14" ht="24.75" customHeight="1">
      <c r="A83" s="57"/>
      <c r="B83" s="60"/>
      <c r="C83" s="60"/>
      <c r="D83" s="60"/>
      <c r="E83" s="53"/>
      <c r="F83" s="53"/>
      <c r="G83" s="81"/>
      <c r="H83" s="81"/>
      <c r="I83" s="81"/>
      <c r="J83" s="81"/>
      <c r="K83" s="81"/>
      <c r="L83" s="85"/>
      <c r="M83" s="81"/>
      <c r="N83" s="48" t="s">
        <v>229</v>
      </c>
    </row>
    <row r="84" spans="2:14" ht="15">
      <c r="B84" s="247"/>
      <c r="E84" s="36"/>
      <c r="F84" s="110"/>
      <c r="G84" s="91"/>
      <c r="H84" s="91"/>
      <c r="I84" s="91"/>
      <c r="J84" s="11"/>
      <c r="K84" s="11"/>
      <c r="L84" s="91"/>
      <c r="M84" s="91"/>
      <c r="N84" s="13"/>
    </row>
    <row r="85" spans="5:14" ht="15">
      <c r="E85" s="36"/>
      <c r="F85" s="110"/>
      <c r="G85" s="91"/>
      <c r="H85" s="91"/>
      <c r="I85" s="91"/>
      <c r="J85" s="11"/>
      <c r="K85" s="11"/>
      <c r="L85" s="91"/>
      <c r="M85" s="91"/>
      <c r="N85" s="13"/>
    </row>
    <row r="86" spans="5:14" ht="15">
      <c r="E86" s="36"/>
      <c r="F86" s="110"/>
      <c r="G86" s="91"/>
      <c r="H86" s="91"/>
      <c r="I86" s="91"/>
      <c r="J86" s="11"/>
      <c r="K86" s="11"/>
      <c r="L86" s="91"/>
      <c r="M86" s="91"/>
      <c r="N86" s="13"/>
    </row>
    <row r="87" spans="5:14" ht="15">
      <c r="E87" s="36"/>
      <c r="F87" s="110"/>
      <c r="G87" s="91"/>
      <c r="H87" s="91"/>
      <c r="I87" s="91"/>
      <c r="J87" s="11"/>
      <c r="K87" s="11"/>
      <c r="L87" s="91"/>
      <c r="M87" s="91"/>
      <c r="N87" s="13"/>
    </row>
    <row r="88" spans="5:14" ht="15">
      <c r="E88" s="36"/>
      <c r="F88" s="110"/>
      <c r="G88" s="91"/>
      <c r="H88" s="91"/>
      <c r="I88" s="91"/>
      <c r="J88" s="11"/>
      <c r="K88" s="11"/>
      <c r="L88" s="91"/>
      <c r="M88" s="91"/>
      <c r="N88" s="13"/>
    </row>
    <row r="89" spans="5:14" ht="15">
      <c r="E89" s="36"/>
      <c r="F89" s="110"/>
      <c r="G89" s="91"/>
      <c r="H89" s="91"/>
      <c r="I89" s="91"/>
      <c r="J89" s="11"/>
      <c r="K89" s="11"/>
      <c r="L89" s="91"/>
      <c r="M89" s="91"/>
      <c r="N89" s="13"/>
    </row>
    <row r="90" spans="5:14" ht="15">
      <c r="E90" s="36"/>
      <c r="F90" s="110"/>
      <c r="G90" s="91"/>
      <c r="H90" s="91"/>
      <c r="I90" s="91"/>
      <c r="J90" s="11"/>
      <c r="K90" s="11"/>
      <c r="L90" s="91"/>
      <c r="M90" s="91"/>
      <c r="N90" s="13"/>
    </row>
    <row r="91" spans="6:14" ht="15">
      <c r="F91" s="112"/>
      <c r="G91" s="91"/>
      <c r="H91" s="91"/>
      <c r="I91" s="91"/>
      <c r="J91" s="11"/>
      <c r="K91" s="11"/>
      <c r="L91" s="91"/>
      <c r="M91" s="91"/>
      <c r="N91" s="13"/>
    </row>
    <row r="92" spans="6:14" ht="15">
      <c r="F92" s="112"/>
      <c r="G92" s="91"/>
      <c r="H92" s="91"/>
      <c r="I92" s="91"/>
      <c r="J92" s="11"/>
      <c r="K92" s="11"/>
      <c r="L92" s="91"/>
      <c r="M92" s="91"/>
      <c r="N92" s="13"/>
    </row>
    <row r="93" spans="6:14" ht="15">
      <c r="F93" s="112"/>
      <c r="G93" s="91"/>
      <c r="H93" s="91"/>
      <c r="I93" s="91"/>
      <c r="J93" s="11"/>
      <c r="K93" s="11"/>
      <c r="L93" s="91"/>
      <c r="M93" s="91"/>
      <c r="N93" s="13"/>
    </row>
    <row r="94" spans="6:14" ht="15">
      <c r="F94" s="112"/>
      <c r="G94" s="91"/>
      <c r="H94" s="91"/>
      <c r="I94" s="91"/>
      <c r="J94" s="11"/>
      <c r="K94" s="11"/>
      <c r="L94" s="91"/>
      <c r="M94" s="91"/>
      <c r="N94" s="13"/>
    </row>
    <row r="95" spans="6:14" ht="15">
      <c r="F95" s="112"/>
      <c r="G95" s="91"/>
      <c r="H95" s="91"/>
      <c r="I95" s="91"/>
      <c r="J95" s="11"/>
      <c r="K95" s="11"/>
      <c r="L95" s="91"/>
      <c r="M95" s="91"/>
      <c r="N95" s="13"/>
    </row>
    <row r="96" spans="6:14" ht="15">
      <c r="F96" s="112"/>
      <c r="G96" s="91"/>
      <c r="H96" s="91"/>
      <c r="I96" s="91"/>
      <c r="J96" s="11"/>
      <c r="K96" s="11"/>
      <c r="L96" s="91"/>
      <c r="M96" s="91"/>
      <c r="N96" s="13"/>
    </row>
    <row r="97" spans="6:14" ht="15">
      <c r="F97" s="112"/>
      <c r="G97" s="91"/>
      <c r="H97" s="91"/>
      <c r="I97" s="91"/>
      <c r="J97" s="11"/>
      <c r="K97" s="11"/>
      <c r="L97" s="91"/>
      <c r="M97" s="91"/>
      <c r="N97" s="13"/>
    </row>
    <row r="98" spans="6:14" ht="15">
      <c r="F98" s="112"/>
      <c r="G98" s="91"/>
      <c r="H98" s="91"/>
      <c r="I98" s="91"/>
      <c r="J98" s="11"/>
      <c r="K98" s="11"/>
      <c r="L98" s="91"/>
      <c r="M98" s="91"/>
      <c r="N98" s="13"/>
    </row>
    <row r="99" spans="6:14" ht="15">
      <c r="F99" s="112"/>
      <c r="G99" s="91"/>
      <c r="H99" s="91"/>
      <c r="I99" s="91"/>
      <c r="J99" s="11"/>
      <c r="K99" s="11"/>
      <c r="L99" s="91"/>
      <c r="M99" s="91"/>
      <c r="N99" s="13"/>
    </row>
    <row r="100" spans="6:14" ht="15">
      <c r="F100" s="112"/>
      <c r="G100" s="91"/>
      <c r="H100" s="91"/>
      <c r="I100" s="91"/>
      <c r="J100" s="11"/>
      <c r="K100" s="11"/>
      <c r="L100" s="91"/>
      <c r="M100" s="91"/>
      <c r="N100" s="13"/>
    </row>
    <row r="101" spans="6:14" ht="15">
      <c r="F101" s="112"/>
      <c r="G101" s="91"/>
      <c r="H101" s="91"/>
      <c r="I101" s="91"/>
      <c r="J101" s="11"/>
      <c r="K101" s="11"/>
      <c r="L101" s="91"/>
      <c r="M101" s="91"/>
      <c r="N101" s="13"/>
    </row>
    <row r="102" spans="6:14" ht="15">
      <c r="F102" s="112"/>
      <c r="G102" s="91"/>
      <c r="H102" s="91"/>
      <c r="I102" s="91"/>
      <c r="J102" s="11"/>
      <c r="K102" s="11"/>
      <c r="L102" s="91"/>
      <c r="M102" s="91"/>
      <c r="N102" s="13"/>
    </row>
    <row r="103" spans="6:14" ht="15">
      <c r="F103" s="112"/>
      <c r="G103" s="91"/>
      <c r="H103" s="91"/>
      <c r="I103" s="91"/>
      <c r="J103" s="11"/>
      <c r="K103" s="11"/>
      <c r="L103" s="91"/>
      <c r="M103" s="91"/>
      <c r="N103" s="13"/>
    </row>
    <row r="104" spans="6:14" ht="15">
      <c r="F104" s="112"/>
      <c r="G104" s="91"/>
      <c r="H104" s="91"/>
      <c r="I104" s="91"/>
      <c r="J104" s="11"/>
      <c r="K104" s="11"/>
      <c r="L104" s="91"/>
      <c r="M104" s="91"/>
      <c r="N104" s="13"/>
    </row>
    <row r="105" spans="6:14" ht="15">
      <c r="F105" s="112"/>
      <c r="G105" s="91"/>
      <c r="H105" s="91"/>
      <c r="I105" s="91"/>
      <c r="J105" s="11"/>
      <c r="K105" s="11"/>
      <c r="L105" s="91"/>
      <c r="M105" s="91"/>
      <c r="N105" s="13"/>
    </row>
    <row r="106" spans="6:14" ht="15">
      <c r="F106" s="112"/>
      <c r="G106" s="91"/>
      <c r="H106" s="91"/>
      <c r="I106" s="91"/>
      <c r="J106" s="11"/>
      <c r="K106" s="11"/>
      <c r="L106" s="91"/>
      <c r="M106" s="91"/>
      <c r="N106" s="13"/>
    </row>
    <row r="107" spans="6:14" ht="15">
      <c r="F107" s="112"/>
      <c r="G107" s="91"/>
      <c r="H107" s="91"/>
      <c r="I107" s="91"/>
      <c r="J107" s="11"/>
      <c r="K107" s="11"/>
      <c r="L107" s="91"/>
      <c r="M107" s="91"/>
      <c r="N107" s="13"/>
    </row>
    <row r="108" spans="6:14" ht="15">
      <c r="F108" s="112"/>
      <c r="G108" s="91"/>
      <c r="H108" s="91"/>
      <c r="I108" s="91"/>
      <c r="J108" s="11"/>
      <c r="K108" s="11"/>
      <c r="L108" s="91"/>
      <c r="M108" s="91"/>
      <c r="N108" s="13"/>
    </row>
    <row r="109" spans="6:14" ht="15">
      <c r="F109" s="112"/>
      <c r="G109" s="91"/>
      <c r="H109" s="91"/>
      <c r="I109" s="91"/>
      <c r="J109" s="11"/>
      <c r="K109" s="11"/>
      <c r="L109" s="91"/>
      <c r="M109" s="91"/>
      <c r="N109" s="13"/>
    </row>
    <row r="110" spans="6:14" ht="15">
      <c r="F110" s="112"/>
      <c r="G110" s="91"/>
      <c r="H110" s="91"/>
      <c r="I110" s="91"/>
      <c r="J110" s="11"/>
      <c r="K110" s="11"/>
      <c r="L110" s="91"/>
      <c r="M110" s="91"/>
      <c r="N110" s="13"/>
    </row>
    <row r="111" spans="6:14" ht="15">
      <c r="F111" s="112"/>
      <c r="G111" s="91"/>
      <c r="H111" s="91"/>
      <c r="I111" s="91"/>
      <c r="J111" s="11"/>
      <c r="K111" s="11"/>
      <c r="L111" s="91"/>
      <c r="M111" s="91"/>
      <c r="N111" s="13"/>
    </row>
    <row r="112" spans="6:14" ht="15">
      <c r="F112" s="112"/>
      <c r="G112" s="91"/>
      <c r="H112" s="91"/>
      <c r="I112" s="91"/>
      <c r="J112" s="11"/>
      <c r="K112" s="11"/>
      <c r="L112" s="91"/>
      <c r="M112" s="91"/>
      <c r="N112" s="13"/>
    </row>
    <row r="113" spans="6:14" ht="15">
      <c r="F113" s="112"/>
      <c r="G113" s="91"/>
      <c r="H113" s="91"/>
      <c r="I113" s="91"/>
      <c r="J113" s="11"/>
      <c r="K113" s="11"/>
      <c r="L113" s="91"/>
      <c r="M113" s="91"/>
      <c r="N113" s="13"/>
    </row>
    <row r="114" spans="6:14" ht="15">
      <c r="F114" s="112"/>
      <c r="G114" s="91"/>
      <c r="H114" s="91"/>
      <c r="I114" s="91"/>
      <c r="J114" s="11"/>
      <c r="K114" s="11"/>
      <c r="L114" s="91"/>
      <c r="M114" s="91"/>
      <c r="N114" s="13"/>
    </row>
    <row r="115" spans="6:14" ht="15">
      <c r="F115" s="112"/>
      <c r="G115" s="91"/>
      <c r="H115" s="91"/>
      <c r="I115" s="91"/>
      <c r="J115" s="11"/>
      <c r="K115" s="11"/>
      <c r="L115" s="91"/>
      <c r="M115" s="91"/>
      <c r="N115" s="13"/>
    </row>
    <row r="116" spans="6:14" ht="15">
      <c r="F116" s="112"/>
      <c r="G116" s="91"/>
      <c r="H116" s="91"/>
      <c r="I116" s="91"/>
      <c r="J116" s="11"/>
      <c r="K116" s="11"/>
      <c r="L116" s="91"/>
      <c r="M116" s="91"/>
      <c r="N116" s="13"/>
    </row>
    <row r="117" spans="6:14" ht="15">
      <c r="F117" s="112"/>
      <c r="G117" s="91"/>
      <c r="H117" s="91"/>
      <c r="I117" s="91"/>
      <c r="J117" s="11"/>
      <c r="K117" s="11"/>
      <c r="L117" s="91"/>
      <c r="M117" s="91"/>
      <c r="N117" s="13"/>
    </row>
    <row r="118" spans="6:14" ht="15">
      <c r="F118" s="112"/>
      <c r="G118" s="91"/>
      <c r="H118" s="91"/>
      <c r="I118" s="91"/>
      <c r="J118" s="11"/>
      <c r="K118" s="11"/>
      <c r="L118" s="91"/>
      <c r="M118" s="91"/>
      <c r="N118" s="13"/>
    </row>
    <row r="119" spans="6:14" ht="15">
      <c r="F119" s="112"/>
      <c r="G119" s="91"/>
      <c r="H119" s="91"/>
      <c r="I119" s="91"/>
      <c r="J119" s="11"/>
      <c r="K119" s="11"/>
      <c r="L119" s="91"/>
      <c r="M119" s="91"/>
      <c r="N119" s="13"/>
    </row>
    <row r="120" spans="6:14" ht="15">
      <c r="F120" s="112"/>
      <c r="G120" s="91"/>
      <c r="H120" s="91"/>
      <c r="I120" s="91"/>
      <c r="J120" s="11"/>
      <c r="K120" s="11"/>
      <c r="L120" s="91"/>
      <c r="M120" s="91"/>
      <c r="N120" s="13"/>
    </row>
    <row r="121" spans="6:14" ht="15">
      <c r="F121" s="112"/>
      <c r="G121" s="91"/>
      <c r="H121" s="91"/>
      <c r="I121" s="91"/>
      <c r="J121" s="11"/>
      <c r="K121" s="11"/>
      <c r="L121" s="91"/>
      <c r="M121" s="91"/>
      <c r="N121" s="13"/>
    </row>
    <row r="122" spans="6:14" ht="15">
      <c r="F122" s="112"/>
      <c r="G122" s="91"/>
      <c r="H122" s="91"/>
      <c r="I122" s="91"/>
      <c r="J122" s="11"/>
      <c r="K122" s="11"/>
      <c r="L122" s="91"/>
      <c r="M122" s="91"/>
      <c r="N122" s="13"/>
    </row>
    <row r="123" spans="6:14" ht="15">
      <c r="F123" s="112"/>
      <c r="G123" s="91"/>
      <c r="H123" s="91"/>
      <c r="I123" s="91"/>
      <c r="J123" s="11"/>
      <c r="K123" s="11"/>
      <c r="L123" s="91"/>
      <c r="M123" s="91"/>
      <c r="N123" s="13"/>
    </row>
    <row r="124" spans="6:14" ht="15">
      <c r="F124" s="112"/>
      <c r="G124" s="91"/>
      <c r="H124" s="91"/>
      <c r="I124" s="91"/>
      <c r="J124" s="11"/>
      <c r="K124" s="11"/>
      <c r="L124" s="91"/>
      <c r="M124" s="91"/>
      <c r="N124" s="13"/>
    </row>
    <row r="125" spans="6:14" ht="15">
      <c r="F125" s="112"/>
      <c r="G125" s="91"/>
      <c r="H125" s="91"/>
      <c r="I125" s="91"/>
      <c r="J125" s="11"/>
      <c r="K125" s="11"/>
      <c r="L125" s="91"/>
      <c r="M125" s="91"/>
      <c r="N125" s="13"/>
    </row>
    <row r="126" spans="6:14" ht="15">
      <c r="F126" s="112"/>
      <c r="G126" s="91"/>
      <c r="H126" s="91"/>
      <c r="I126" s="91"/>
      <c r="J126" s="11"/>
      <c r="K126" s="11"/>
      <c r="L126" s="91"/>
      <c r="M126" s="91"/>
      <c r="N126" s="13"/>
    </row>
    <row r="127" spans="6:14" ht="15">
      <c r="F127" s="112"/>
      <c r="G127" s="91"/>
      <c r="H127" s="91"/>
      <c r="I127" s="91"/>
      <c r="J127" s="11"/>
      <c r="K127" s="11"/>
      <c r="L127" s="91"/>
      <c r="M127" s="91"/>
      <c r="N127" s="13"/>
    </row>
    <row r="128" spans="6:14" ht="15">
      <c r="F128" s="112"/>
      <c r="G128" s="91"/>
      <c r="H128" s="91"/>
      <c r="I128" s="91"/>
      <c r="J128" s="11"/>
      <c r="K128" s="11"/>
      <c r="L128" s="91"/>
      <c r="M128" s="91"/>
      <c r="N128" s="13"/>
    </row>
    <row r="129" spans="6:14" ht="15">
      <c r="F129" s="112"/>
      <c r="G129" s="91"/>
      <c r="H129" s="91"/>
      <c r="I129" s="91"/>
      <c r="J129" s="11"/>
      <c r="K129" s="11"/>
      <c r="L129" s="91"/>
      <c r="M129" s="91"/>
      <c r="N129" s="13"/>
    </row>
    <row r="130" spans="6:14" ht="15">
      <c r="F130" s="112"/>
      <c r="G130" s="91"/>
      <c r="H130" s="91"/>
      <c r="I130" s="91"/>
      <c r="J130" s="11"/>
      <c r="K130" s="11"/>
      <c r="L130" s="91"/>
      <c r="M130" s="91"/>
      <c r="N130" s="13"/>
    </row>
    <row r="131" spans="6:14" ht="15">
      <c r="F131" s="112"/>
      <c r="G131" s="91"/>
      <c r="H131" s="91"/>
      <c r="I131" s="91"/>
      <c r="J131" s="11"/>
      <c r="K131" s="11"/>
      <c r="L131" s="91"/>
      <c r="M131" s="91"/>
      <c r="N131" s="13"/>
    </row>
    <row r="132" spans="6:14" ht="15">
      <c r="F132" s="112"/>
      <c r="G132" s="91"/>
      <c r="H132" s="91"/>
      <c r="I132" s="91"/>
      <c r="J132" s="11"/>
      <c r="K132" s="11"/>
      <c r="L132" s="91"/>
      <c r="M132" s="91"/>
      <c r="N132" s="13"/>
    </row>
    <row r="133" spans="6:14" ht="15">
      <c r="F133" s="112"/>
      <c r="G133" s="91"/>
      <c r="H133" s="91"/>
      <c r="I133" s="91"/>
      <c r="J133" s="11"/>
      <c r="K133" s="11"/>
      <c r="L133" s="91"/>
      <c r="M133" s="91"/>
      <c r="N133" s="13"/>
    </row>
    <row r="134" spans="6:14" ht="15">
      <c r="F134" s="112"/>
      <c r="G134" s="91"/>
      <c r="H134" s="91"/>
      <c r="I134" s="91"/>
      <c r="J134" s="11"/>
      <c r="K134" s="11"/>
      <c r="L134" s="91"/>
      <c r="M134" s="91"/>
      <c r="N134" s="13"/>
    </row>
  </sheetData>
  <mergeCells count="13">
    <mergeCell ref="F11:F12"/>
    <mergeCell ref="D2:E2"/>
    <mergeCell ref="C50:D50"/>
    <mergeCell ref="B66:D66"/>
    <mergeCell ref="M8:N8"/>
    <mergeCell ref="A11:D12"/>
    <mergeCell ref="L11:N11"/>
    <mergeCell ref="E11:E12"/>
    <mergeCell ref="G11:G12"/>
    <mergeCell ref="K11:K12"/>
    <mergeCell ref="H11:H12"/>
    <mergeCell ref="I11:I12"/>
    <mergeCell ref="J11:J12"/>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&amp;C4</oddFooter>
  </headerFooter>
  <drawing r:id="rId1"/>
</worksheet>
</file>

<file path=xl/worksheets/sheet6.xml><?xml version="1.0" encoding="utf-8"?>
<worksheet xmlns="http://schemas.openxmlformats.org/spreadsheetml/2006/main" xmlns:r="http://schemas.openxmlformats.org/officeDocument/2006/relationships">
  <sheetPr codeName="Hoja6" transitionEvaluation="1">
    <tabColor indexed="42"/>
  </sheetPr>
  <dimension ref="A1:O505"/>
  <sheetViews>
    <sheetView showGridLines="0" view="pageBreakPreview" zoomScale="60" zoomScaleNormal="65" workbookViewId="0" topLeftCell="A1">
      <selection activeCell="A1" sqref="A1"/>
    </sheetView>
  </sheetViews>
  <sheetFormatPr defaultColWidth="9.77734375" defaultRowHeight="15.75"/>
  <cols>
    <col min="1" max="1" width="0.88671875" style="13" customWidth="1"/>
    <col min="2" max="2" width="1.77734375" style="13" customWidth="1"/>
    <col min="3" max="3" width="1.5625" style="13" customWidth="1"/>
    <col min="4" max="4" width="33.6640625" style="13" customWidth="1"/>
    <col min="5" max="5" width="15.99609375" style="13" customWidth="1"/>
    <col min="6" max="6" width="13.21484375" style="13" customWidth="1"/>
    <col min="7" max="7" width="13.10546875" style="91" customWidth="1"/>
    <col min="8" max="9" width="13.3359375" style="91" customWidth="1"/>
    <col min="10" max="10" width="13.3359375" style="11" customWidth="1"/>
    <col min="11" max="11" width="1.77734375" style="11" customWidth="1"/>
    <col min="12" max="12" width="14.21484375" style="91" customWidth="1"/>
    <col min="13" max="13" width="11.77734375" style="91" customWidth="1"/>
    <col min="14" max="14" width="7.77734375" style="13" customWidth="1"/>
    <col min="15" max="15" width="11.6640625" style="13" bestFit="1" customWidth="1"/>
    <col min="16" max="16384" width="9.77734375" style="13" customWidth="1"/>
  </cols>
  <sheetData>
    <row r="1" spans="2:4" s="28" customFormat="1" ht="15" customHeight="1">
      <c r="B1" s="86"/>
      <c r="C1" s="87"/>
      <c r="D1" s="87"/>
    </row>
    <row r="2" spans="4:6" s="28" customFormat="1" ht="24.75" customHeight="1">
      <c r="D2" s="382"/>
      <c r="E2" s="382"/>
      <c r="F2" s="88"/>
    </row>
    <row r="3" spans="4:6" s="28" customFormat="1" ht="24.75" customHeight="1">
      <c r="D3" s="89"/>
      <c r="E3" s="90"/>
      <c r="F3" s="90"/>
    </row>
    <row r="4" spans="4:6" s="28" customFormat="1" ht="24.75" customHeight="1">
      <c r="D4" s="89"/>
      <c r="E4" s="90"/>
      <c r="F4" s="90"/>
    </row>
    <row r="5" spans="4:6" s="28" customFormat="1" ht="24.75" customHeight="1">
      <c r="D5" s="89"/>
      <c r="E5" s="90"/>
      <c r="F5" s="90"/>
    </row>
    <row r="6" s="28" customFormat="1" ht="49.5" customHeight="1"/>
    <row r="7" ht="24.75" customHeight="1"/>
    <row r="8" spans="1:15" ht="26.25">
      <c r="A8" s="222" t="s">
        <v>118</v>
      </c>
      <c r="B8" s="223"/>
      <c r="C8" s="223"/>
      <c r="D8" s="223"/>
      <c r="E8" s="223"/>
      <c r="F8" s="223"/>
      <c r="G8" s="68"/>
      <c r="H8" s="68"/>
      <c r="I8" s="68"/>
      <c r="J8" s="68"/>
      <c r="K8" s="68"/>
      <c r="L8" s="68"/>
      <c r="M8" s="417" t="s">
        <v>114</v>
      </c>
      <c r="N8" s="417"/>
      <c r="O8" s="228"/>
    </row>
    <row r="9" spans="1:14" ht="21" customHeight="1">
      <c r="A9" s="225" t="s">
        <v>561</v>
      </c>
      <c r="B9" s="226"/>
      <c r="C9" s="226"/>
      <c r="D9" s="226"/>
      <c r="E9" s="224"/>
      <c r="F9" s="224"/>
      <c r="G9" s="69"/>
      <c r="H9" s="69"/>
      <c r="I9" s="69"/>
      <c r="J9" s="69"/>
      <c r="K9" s="69"/>
      <c r="L9" s="69"/>
      <c r="M9" s="69"/>
      <c r="N9" s="69"/>
    </row>
    <row r="10" spans="1:14" ht="7.5" customHeight="1">
      <c r="A10" s="92"/>
      <c r="B10" s="93"/>
      <c r="C10" s="93"/>
      <c r="D10" s="93"/>
      <c r="E10" s="71"/>
      <c r="F10" s="71"/>
      <c r="G10" s="73"/>
      <c r="H10" s="73"/>
      <c r="I10" s="73"/>
      <c r="J10" s="74"/>
      <c r="K10" s="74"/>
      <c r="L10" s="73"/>
      <c r="M10" s="73"/>
      <c r="N10" s="75"/>
    </row>
    <row r="11" spans="1:14" ht="24.75" customHeight="1">
      <c r="A11" s="418" t="s">
        <v>159</v>
      </c>
      <c r="B11" s="419"/>
      <c r="C11" s="419"/>
      <c r="D11" s="419"/>
      <c r="E11" s="414" t="s">
        <v>227</v>
      </c>
      <c r="F11" s="392">
        <v>2000</v>
      </c>
      <c r="G11" s="392">
        <v>2001</v>
      </c>
      <c r="H11" s="392">
        <v>2002</v>
      </c>
      <c r="I11" s="392">
        <v>2003</v>
      </c>
      <c r="J11" s="392">
        <v>2004</v>
      </c>
      <c r="K11" s="383"/>
      <c r="L11" s="422" t="s">
        <v>565</v>
      </c>
      <c r="M11" s="422"/>
      <c r="N11" s="386"/>
    </row>
    <row r="12" spans="1:14" ht="24.75" customHeight="1">
      <c r="A12" s="420"/>
      <c r="B12" s="421"/>
      <c r="C12" s="421"/>
      <c r="D12" s="421"/>
      <c r="E12" s="381"/>
      <c r="F12" s="381"/>
      <c r="G12" s="381"/>
      <c r="H12" s="381"/>
      <c r="I12" s="381"/>
      <c r="J12" s="381"/>
      <c r="K12" s="384"/>
      <c r="L12" s="212" t="s">
        <v>160</v>
      </c>
      <c r="M12" s="212" t="s">
        <v>161</v>
      </c>
      <c r="N12" s="214" t="s">
        <v>162</v>
      </c>
    </row>
    <row r="13" spans="1:14" ht="7.5" customHeight="1">
      <c r="A13" s="11"/>
      <c r="B13" s="11"/>
      <c r="C13" s="11"/>
      <c r="D13" s="11"/>
      <c r="E13" s="11"/>
      <c r="F13" s="11"/>
      <c r="G13" s="64"/>
      <c r="H13" s="45"/>
      <c r="I13" s="45"/>
      <c r="J13" s="45"/>
      <c r="K13" s="45"/>
      <c r="L13" s="64"/>
      <c r="M13" s="64"/>
      <c r="N13" s="60"/>
    </row>
    <row r="14" spans="1:14" ht="16.5" customHeight="1">
      <c r="A14" s="57"/>
      <c r="B14" s="57"/>
      <c r="C14" s="57" t="s">
        <v>309</v>
      </c>
      <c r="D14" s="57"/>
      <c r="E14" s="57"/>
      <c r="F14" s="80">
        <v>2826837.1</v>
      </c>
      <c r="G14" s="80">
        <v>2634499.1</v>
      </c>
      <c r="H14" s="80">
        <v>3587591.7</v>
      </c>
      <c r="I14" s="80">
        <v>2497434.7</v>
      </c>
      <c r="J14" s="80">
        <v>3554394.7</v>
      </c>
      <c r="K14" s="80"/>
      <c r="L14" s="277" t="s">
        <v>483</v>
      </c>
      <c r="M14" s="80">
        <v>5469057.1</v>
      </c>
      <c r="N14" s="55" t="s">
        <v>483</v>
      </c>
    </row>
    <row r="15" spans="1:14" ht="16.5" customHeight="1">
      <c r="A15" s="57"/>
      <c r="B15" s="57"/>
      <c r="C15" s="57" t="s">
        <v>650</v>
      </c>
      <c r="D15" s="57"/>
      <c r="E15" s="57"/>
      <c r="F15" s="80">
        <v>3458752.2</v>
      </c>
      <c r="G15" s="80">
        <v>5243516</v>
      </c>
      <c r="H15" s="80">
        <v>5763748.2</v>
      </c>
      <c r="I15" s="80">
        <v>7137395</v>
      </c>
      <c r="J15" s="80">
        <v>6120689.2</v>
      </c>
      <c r="K15" s="80"/>
      <c r="L15" s="80">
        <v>281900000</v>
      </c>
      <c r="M15" s="80">
        <v>8341408.8</v>
      </c>
      <c r="N15" s="55">
        <f>(M15/L15)*100</f>
        <v>2.958995672224193</v>
      </c>
    </row>
    <row r="16" spans="1:14" ht="15" customHeight="1">
      <c r="A16" s="57"/>
      <c r="B16" s="57"/>
      <c r="C16" s="57"/>
      <c r="D16" s="57"/>
      <c r="E16" s="57"/>
      <c r="F16" s="80"/>
      <c r="G16" s="80"/>
      <c r="H16" s="80"/>
      <c r="I16" s="80"/>
      <c r="J16" s="80"/>
      <c r="K16" s="80"/>
      <c r="L16" s="84"/>
      <c r="M16" s="80"/>
      <c r="N16" s="55"/>
    </row>
    <row r="17" spans="1:14" ht="16.5" customHeight="1">
      <c r="A17" s="57"/>
      <c r="B17" s="57" t="s">
        <v>651</v>
      </c>
      <c r="C17" s="57"/>
      <c r="D17" s="57"/>
      <c r="E17" s="53" t="s">
        <v>433</v>
      </c>
      <c r="F17" s="80">
        <v>10452674.8</v>
      </c>
      <c r="G17" s="80">
        <v>11651537.5</v>
      </c>
      <c r="H17" s="80">
        <v>12422814.4</v>
      </c>
      <c r="I17" s="80">
        <v>13990343.6</v>
      </c>
      <c r="J17" s="80">
        <v>20862873.8</v>
      </c>
      <c r="K17" s="80"/>
      <c r="L17" s="80">
        <v>502200000</v>
      </c>
      <c r="M17" s="80">
        <v>21722698.1</v>
      </c>
      <c r="N17" s="55">
        <f aca="true" t="shared" si="0" ref="N17:N25">(M17/L17)*100</f>
        <v>4.325507387495022</v>
      </c>
    </row>
    <row r="18" spans="1:14" ht="16.5" customHeight="1">
      <c r="A18" s="57"/>
      <c r="B18" s="57"/>
      <c r="C18" s="57" t="s">
        <v>311</v>
      </c>
      <c r="D18" s="57"/>
      <c r="E18" s="57"/>
      <c r="F18" s="80">
        <v>4511644.6</v>
      </c>
      <c r="G18" s="80">
        <v>5048973.1</v>
      </c>
      <c r="H18" s="80">
        <v>5192902.3</v>
      </c>
      <c r="I18" s="80">
        <v>6133403.9</v>
      </c>
      <c r="J18" s="80">
        <v>6678825.5</v>
      </c>
      <c r="K18" s="80"/>
      <c r="L18" s="80">
        <v>278800000</v>
      </c>
      <c r="M18" s="80">
        <v>6795372.9</v>
      </c>
      <c r="N18" s="55">
        <f t="shared" si="0"/>
        <v>2.437364741750359</v>
      </c>
    </row>
    <row r="19" spans="1:14" ht="16.5" customHeight="1">
      <c r="A19" s="57"/>
      <c r="B19" s="57"/>
      <c r="C19" s="57" t="s">
        <v>312</v>
      </c>
      <c r="D19" s="57"/>
      <c r="E19" s="57"/>
      <c r="F19" s="80">
        <v>2614665.2</v>
      </c>
      <c r="G19" s="80">
        <v>2621339.9</v>
      </c>
      <c r="H19" s="80">
        <v>2648170.1</v>
      </c>
      <c r="I19" s="80">
        <v>3127138.8</v>
      </c>
      <c r="J19" s="80">
        <v>3099223.3</v>
      </c>
      <c r="K19" s="80"/>
      <c r="L19" s="80">
        <v>210400000</v>
      </c>
      <c r="M19" s="80">
        <v>4125697</v>
      </c>
      <c r="N19" s="55">
        <f t="shared" si="0"/>
        <v>1.9608826045627377</v>
      </c>
    </row>
    <row r="20" spans="1:14" ht="15" customHeight="1">
      <c r="A20" s="57"/>
      <c r="B20" s="57"/>
      <c r="C20" s="57"/>
      <c r="D20" s="57"/>
      <c r="E20" s="95"/>
      <c r="F20" s="80"/>
      <c r="G20" s="80"/>
      <c r="H20" s="80"/>
      <c r="I20" s="80"/>
      <c r="J20" s="80"/>
      <c r="K20" s="80"/>
      <c r="L20" s="84"/>
      <c r="M20" s="80"/>
      <c r="N20" s="96"/>
    </row>
    <row r="21" spans="1:14" ht="16.5" customHeight="1">
      <c r="A21" s="57"/>
      <c r="B21" s="57" t="s">
        <v>313</v>
      </c>
      <c r="C21" s="57"/>
      <c r="D21" s="57"/>
      <c r="E21" s="53" t="s">
        <v>433</v>
      </c>
      <c r="F21" s="80">
        <v>23000099.8</v>
      </c>
      <c r="G21" s="80">
        <v>26299503.8</v>
      </c>
      <c r="H21" s="80">
        <v>30572083.7</v>
      </c>
      <c r="I21" s="80">
        <v>31878037.1</v>
      </c>
      <c r="J21" s="80">
        <v>29874691.5</v>
      </c>
      <c r="K21" s="80"/>
      <c r="L21" s="289">
        <v>1950948700</v>
      </c>
      <c r="M21" s="80">
        <v>29886118.1</v>
      </c>
      <c r="N21" s="55">
        <f t="shared" si="0"/>
        <v>1.531876163632596</v>
      </c>
    </row>
    <row r="22" spans="1:14" ht="15" customHeight="1">
      <c r="A22" s="57"/>
      <c r="B22" s="57"/>
      <c r="C22" s="52"/>
      <c r="D22" s="52"/>
      <c r="E22" s="95"/>
      <c r="F22" s="83"/>
      <c r="G22" s="83"/>
      <c r="H22" s="83"/>
      <c r="I22" s="83"/>
      <c r="J22" s="83"/>
      <c r="K22" s="83"/>
      <c r="L22" s="84"/>
      <c r="M22" s="83"/>
      <c r="N22" s="97"/>
    </row>
    <row r="23" spans="1:14" ht="16.5" customHeight="1">
      <c r="A23" s="57"/>
      <c r="B23" s="57" t="s">
        <v>652</v>
      </c>
      <c r="C23" s="57"/>
      <c r="D23" s="57"/>
      <c r="E23" s="53" t="s">
        <v>433</v>
      </c>
      <c r="F23" s="80">
        <v>10697494.5</v>
      </c>
      <c r="G23" s="80">
        <v>9163010.2</v>
      </c>
      <c r="H23" s="296">
        <v>16074452.8</v>
      </c>
      <c r="I23" s="83">
        <v>16491072.685</v>
      </c>
      <c r="J23" s="83">
        <v>19190063.499</v>
      </c>
      <c r="K23" s="83"/>
      <c r="L23" s="83">
        <v>689515661</v>
      </c>
      <c r="M23" s="83">
        <v>21346529.419769987</v>
      </c>
      <c r="N23" s="55">
        <f t="shared" si="0"/>
        <v>3.0958730348214654</v>
      </c>
    </row>
    <row r="24" spans="1:14" ht="15" customHeight="1">
      <c r="A24" s="57"/>
      <c r="B24" s="57"/>
      <c r="C24" s="57"/>
      <c r="D24" s="57"/>
      <c r="E24" s="95"/>
      <c r="F24" s="83"/>
      <c r="G24" s="83"/>
      <c r="H24" s="83"/>
      <c r="I24" s="83"/>
      <c r="J24" s="83"/>
      <c r="K24" s="83"/>
      <c r="L24" s="98"/>
      <c r="M24" s="83"/>
      <c r="N24" s="97"/>
    </row>
    <row r="25" spans="1:14" s="11" customFormat="1" ht="16.5" customHeight="1">
      <c r="A25" s="57"/>
      <c r="B25" s="57" t="s">
        <v>653</v>
      </c>
      <c r="C25" s="57"/>
      <c r="D25" s="57"/>
      <c r="E25" s="53" t="s">
        <v>433</v>
      </c>
      <c r="F25" s="80">
        <v>10177176.8</v>
      </c>
      <c r="G25" s="80">
        <v>8921763.4</v>
      </c>
      <c r="H25" s="296">
        <v>15479800.5</v>
      </c>
      <c r="I25" s="83">
        <v>16620878.864</v>
      </c>
      <c r="J25" s="83">
        <v>19513022.802</v>
      </c>
      <c r="K25" s="83"/>
      <c r="L25" s="83">
        <v>689515661</v>
      </c>
      <c r="M25" s="83">
        <v>21851068.940987002</v>
      </c>
      <c r="N25" s="55">
        <f t="shared" si="0"/>
        <v>3.1690460676841683</v>
      </c>
    </row>
    <row r="26" spans="1:14" ht="30" customHeight="1">
      <c r="A26" s="252" t="s">
        <v>226</v>
      </c>
      <c r="B26" s="67"/>
      <c r="C26" s="67"/>
      <c r="D26" s="67"/>
      <c r="E26" s="53"/>
      <c r="F26" s="99"/>
      <c r="G26" s="99"/>
      <c r="H26" s="99"/>
      <c r="I26" s="99"/>
      <c r="J26" s="99"/>
      <c r="K26" s="99"/>
      <c r="L26" s="99"/>
      <c r="M26" s="99"/>
      <c r="N26" s="60"/>
    </row>
    <row r="27" spans="1:14" ht="16.5" customHeight="1">
      <c r="A27" s="57"/>
      <c r="B27" s="57" t="s">
        <v>314</v>
      </c>
      <c r="C27" s="57"/>
      <c r="D27" s="57"/>
      <c r="E27" s="53" t="s">
        <v>434</v>
      </c>
      <c r="F27" s="80">
        <v>2839.8</v>
      </c>
      <c r="G27" s="80">
        <v>2617.3</v>
      </c>
      <c r="H27" s="297">
        <v>2749784324</v>
      </c>
      <c r="I27" s="101">
        <v>2721.9</v>
      </c>
      <c r="J27" s="101">
        <v>2694.1</v>
      </c>
      <c r="K27" s="101"/>
      <c r="L27" s="83">
        <v>213711.2</v>
      </c>
      <c r="M27" s="101">
        <v>3157.824863</v>
      </c>
      <c r="N27" s="55">
        <f>(M27/L27)*100</f>
        <v>1.4776131821823093</v>
      </c>
    </row>
    <row r="28" spans="1:14" ht="16.5" customHeight="1">
      <c r="A28" s="57"/>
      <c r="B28" s="57" t="s">
        <v>315</v>
      </c>
      <c r="C28" s="57"/>
      <c r="D28" s="57"/>
      <c r="E28" s="53"/>
      <c r="F28" s="80">
        <v>6532.1</v>
      </c>
      <c r="G28" s="80">
        <v>6135.8</v>
      </c>
      <c r="H28" s="297">
        <v>6154749847</v>
      </c>
      <c r="I28" s="101">
        <v>6153.9</v>
      </c>
      <c r="J28" s="101">
        <v>6153.1</v>
      </c>
      <c r="K28" s="101"/>
      <c r="L28" s="83">
        <v>221269.8</v>
      </c>
      <c r="M28" s="101">
        <v>6902.575619</v>
      </c>
      <c r="N28" s="55">
        <f>(M28/L28)*100</f>
        <v>3.1195290179681097</v>
      </c>
    </row>
    <row r="29" spans="1:14" ht="16.5" customHeight="1">
      <c r="A29" s="57"/>
      <c r="B29" s="57" t="s">
        <v>316</v>
      </c>
      <c r="C29" s="57"/>
      <c r="D29" s="57"/>
      <c r="E29" s="57"/>
      <c r="F29" s="298">
        <v>3692.3</v>
      </c>
      <c r="G29" s="298">
        <v>3518.5</v>
      </c>
      <c r="H29" s="298">
        <v>3404.9</v>
      </c>
      <c r="I29" s="298">
        <v>3432</v>
      </c>
      <c r="J29" s="298">
        <v>3459</v>
      </c>
      <c r="K29" s="101"/>
      <c r="L29" s="299">
        <v>7558.5</v>
      </c>
      <c r="M29" s="300">
        <v>-3744.750756</v>
      </c>
      <c r="N29" s="55" t="s">
        <v>483</v>
      </c>
    </row>
    <row r="30" spans="1:14" ht="30" customHeight="1">
      <c r="A30" s="252" t="s">
        <v>220</v>
      </c>
      <c r="B30" s="65"/>
      <c r="C30" s="65"/>
      <c r="D30" s="65"/>
      <c r="E30" s="57"/>
      <c r="F30" s="81"/>
      <c r="G30" s="81"/>
      <c r="H30" s="81"/>
      <c r="I30" s="81"/>
      <c r="J30" s="81"/>
      <c r="K30" s="81"/>
      <c r="L30" s="81"/>
      <c r="M30" s="81"/>
      <c r="N30" s="60"/>
    </row>
    <row r="31" spans="1:14" ht="16.5" customHeight="1">
      <c r="A31" s="57"/>
      <c r="B31" s="57" t="s">
        <v>317</v>
      </c>
      <c r="C31" s="52"/>
      <c r="D31" s="52"/>
      <c r="E31" s="95" t="s">
        <v>435</v>
      </c>
      <c r="F31" s="80">
        <v>900880</v>
      </c>
      <c r="G31" s="80">
        <v>907257</v>
      </c>
      <c r="H31" s="80">
        <v>877778.08</v>
      </c>
      <c r="I31" s="80">
        <v>897022.6</v>
      </c>
      <c r="J31" s="80">
        <v>905740</v>
      </c>
      <c r="K31" s="80"/>
      <c r="L31" s="83">
        <v>18528490.860000007</v>
      </c>
      <c r="M31" s="80">
        <v>821352.66</v>
      </c>
      <c r="N31" s="55">
        <f aca="true" t="shared" si="1" ref="N31:N36">(M31/L31)*100</f>
        <v>4.432917209534677</v>
      </c>
    </row>
    <row r="32" spans="1:14" ht="16.5" customHeight="1">
      <c r="A32" s="57"/>
      <c r="B32" s="57" t="s">
        <v>654</v>
      </c>
      <c r="C32" s="52"/>
      <c r="D32" s="52"/>
      <c r="E32" s="57"/>
      <c r="F32" s="80">
        <v>583267</v>
      </c>
      <c r="G32" s="80">
        <v>604731</v>
      </c>
      <c r="H32" s="80">
        <v>575325.3</v>
      </c>
      <c r="I32" s="80">
        <v>572974.4</v>
      </c>
      <c r="J32" s="80">
        <v>589734.5</v>
      </c>
      <c r="K32" s="80"/>
      <c r="L32" s="80">
        <v>6613505.33</v>
      </c>
      <c r="M32" s="80">
        <v>484941.86</v>
      </c>
      <c r="N32" s="55">
        <f t="shared" si="1"/>
        <v>7.332599518748706</v>
      </c>
    </row>
    <row r="33" spans="1:14" ht="16.5" customHeight="1">
      <c r="A33" s="57"/>
      <c r="B33" s="57" t="s">
        <v>509</v>
      </c>
      <c r="C33" s="52"/>
      <c r="D33" s="52"/>
      <c r="E33" s="95" t="s">
        <v>436</v>
      </c>
      <c r="F33" s="80">
        <v>8630677</v>
      </c>
      <c r="G33" s="80">
        <v>8769343</v>
      </c>
      <c r="H33" s="80">
        <v>9280832.02</v>
      </c>
      <c r="I33" s="80">
        <v>9062896.9</v>
      </c>
      <c r="J33" s="80">
        <v>9503571.9</v>
      </c>
      <c r="K33" s="80"/>
      <c r="L33" s="80">
        <v>461537047.9100001</v>
      </c>
      <c r="M33" s="80">
        <v>8757077.858059</v>
      </c>
      <c r="N33" s="55">
        <f t="shared" si="1"/>
        <v>1.8973726806361673</v>
      </c>
    </row>
    <row r="34" spans="1:14" ht="16.5" customHeight="1">
      <c r="A34" s="57"/>
      <c r="B34" s="57" t="s">
        <v>318</v>
      </c>
      <c r="C34" s="57"/>
      <c r="D34" s="57"/>
      <c r="E34" s="95" t="s">
        <v>158</v>
      </c>
      <c r="F34" s="80">
        <v>1716036.5</v>
      </c>
      <c r="G34" s="80">
        <v>2370962</v>
      </c>
      <c r="H34" s="80">
        <v>2116952.47</v>
      </c>
      <c r="I34" s="80">
        <v>1923428.1</v>
      </c>
      <c r="J34" s="80">
        <v>2227699.54</v>
      </c>
      <c r="K34" s="80"/>
      <c r="L34" s="80">
        <v>19341115.99</v>
      </c>
      <c r="M34" s="80">
        <v>1311779.76</v>
      </c>
      <c r="N34" s="55">
        <f t="shared" si="1"/>
        <v>6.782337485997364</v>
      </c>
    </row>
    <row r="35" spans="1:14" ht="16.5" customHeight="1">
      <c r="A35" s="57"/>
      <c r="B35" s="57" t="s">
        <v>319</v>
      </c>
      <c r="C35" s="52"/>
      <c r="D35" s="52"/>
      <c r="E35" s="53" t="s">
        <v>433</v>
      </c>
      <c r="F35" s="80">
        <v>8686051.4</v>
      </c>
      <c r="G35" s="80">
        <v>9776532</v>
      </c>
      <c r="H35" s="80">
        <v>7716580.0528</v>
      </c>
      <c r="I35" s="80">
        <v>13276686</v>
      </c>
      <c r="J35" s="80">
        <v>14041087.8</v>
      </c>
      <c r="K35" s="80"/>
      <c r="L35" s="80">
        <v>200250589.76201</v>
      </c>
      <c r="M35" s="80">
        <v>13365493.34065537</v>
      </c>
      <c r="N35" s="55">
        <f t="shared" si="1"/>
        <v>6.674384008826009</v>
      </c>
    </row>
    <row r="36" spans="1:14" ht="16.5" customHeight="1">
      <c r="A36" s="57"/>
      <c r="B36" s="57" t="s">
        <v>320</v>
      </c>
      <c r="C36" s="52"/>
      <c r="D36" s="52"/>
      <c r="E36" s="53"/>
      <c r="F36" s="80">
        <v>2466976.3</v>
      </c>
      <c r="G36" s="80">
        <v>3283248</v>
      </c>
      <c r="H36" s="80">
        <v>2860761.87357</v>
      </c>
      <c r="I36" s="80">
        <v>2966489</v>
      </c>
      <c r="J36" s="80">
        <v>3632007</v>
      </c>
      <c r="K36" s="80"/>
      <c r="L36" s="80">
        <v>30520778.60754</v>
      </c>
      <c r="M36" s="80">
        <v>2236050.607</v>
      </c>
      <c r="N36" s="55">
        <f t="shared" si="1"/>
        <v>7.32632229260231</v>
      </c>
    </row>
    <row r="37" spans="1:14" ht="7.5" customHeight="1">
      <c r="A37" s="57"/>
      <c r="B37" s="57"/>
      <c r="C37" s="52"/>
      <c r="D37" s="52"/>
      <c r="E37" s="53"/>
      <c r="F37" s="80"/>
      <c r="G37" s="80"/>
      <c r="H37" s="80"/>
      <c r="I37" s="80"/>
      <c r="J37" s="80"/>
      <c r="K37" s="80"/>
      <c r="L37" s="80"/>
      <c r="M37" s="80"/>
      <c r="N37" s="102"/>
    </row>
    <row r="38" spans="1:14" ht="29.25" customHeight="1">
      <c r="A38" s="270"/>
      <c r="B38" s="390" t="s">
        <v>321</v>
      </c>
      <c r="C38" s="390"/>
      <c r="D38" s="390"/>
      <c r="E38" s="53" t="s">
        <v>433</v>
      </c>
      <c r="F38" s="80">
        <v>713868</v>
      </c>
      <c r="G38" s="80">
        <v>442305.5</v>
      </c>
      <c r="H38" s="80">
        <v>1163196</v>
      </c>
      <c r="I38" s="80">
        <v>1194519</v>
      </c>
      <c r="J38" s="80">
        <v>1558331</v>
      </c>
      <c r="K38" s="80"/>
      <c r="L38" s="80">
        <v>12668800</v>
      </c>
      <c r="M38" s="80">
        <v>2046994.2056</v>
      </c>
      <c r="N38" s="55">
        <f>(M38/L38)*100</f>
        <v>16.157759263702957</v>
      </c>
    </row>
    <row r="39" spans="1:14" ht="16.5" customHeight="1">
      <c r="A39" s="56"/>
      <c r="B39" s="57"/>
      <c r="C39" s="57" t="s">
        <v>655</v>
      </c>
      <c r="D39" s="57"/>
      <c r="E39" s="53"/>
      <c r="F39" s="80">
        <v>281255</v>
      </c>
      <c r="G39" s="80">
        <v>252051.5</v>
      </c>
      <c r="H39" s="80">
        <v>381698</v>
      </c>
      <c r="I39" s="80">
        <v>605596</v>
      </c>
      <c r="J39" s="80">
        <v>984591</v>
      </c>
      <c r="K39" s="80"/>
      <c r="L39" s="80">
        <v>5161900</v>
      </c>
      <c r="M39" s="80">
        <v>1391898.767</v>
      </c>
      <c r="N39" s="55">
        <f>(M39/L39)*100</f>
        <v>26.96485338731862</v>
      </c>
    </row>
    <row r="40" spans="1:14" ht="16.5" customHeight="1">
      <c r="A40" s="57"/>
      <c r="B40" s="57"/>
      <c r="C40" s="57" t="s">
        <v>656</v>
      </c>
      <c r="D40" s="57"/>
      <c r="E40" s="57"/>
      <c r="F40" s="80">
        <v>432613</v>
      </c>
      <c r="G40" s="80">
        <v>190254</v>
      </c>
      <c r="H40" s="80">
        <v>781498</v>
      </c>
      <c r="I40" s="80">
        <v>588923</v>
      </c>
      <c r="J40" s="80">
        <v>573740</v>
      </c>
      <c r="K40" s="80"/>
      <c r="L40" s="80">
        <v>685500</v>
      </c>
      <c r="M40" s="80">
        <v>655095.4386</v>
      </c>
      <c r="N40" s="55">
        <f>(M40/L40)*100</f>
        <v>95.564615404814</v>
      </c>
    </row>
    <row r="41" spans="1:14" ht="15" customHeight="1">
      <c r="A41" s="57"/>
      <c r="B41" s="57"/>
      <c r="C41" s="57"/>
      <c r="D41" s="57"/>
      <c r="E41" s="57"/>
      <c r="F41" s="80"/>
      <c r="G41" s="80"/>
      <c r="H41" s="80"/>
      <c r="I41" s="80"/>
      <c r="J41" s="80"/>
      <c r="K41" s="80"/>
      <c r="L41" s="80"/>
      <c r="M41" s="80"/>
      <c r="N41" s="103"/>
    </row>
    <row r="42" spans="1:14" ht="16.5" customHeight="1">
      <c r="A42" s="57"/>
      <c r="B42" s="57" t="s">
        <v>657</v>
      </c>
      <c r="C42" s="57"/>
      <c r="D42" s="57"/>
      <c r="E42" s="57"/>
      <c r="F42" s="80"/>
      <c r="G42" s="80"/>
      <c r="H42" s="80"/>
      <c r="I42" s="80"/>
      <c r="J42" s="80"/>
      <c r="K42" s="80"/>
      <c r="L42" s="80"/>
      <c r="M42" s="80"/>
      <c r="N42" s="103"/>
    </row>
    <row r="43" spans="1:14" ht="16.5" customHeight="1">
      <c r="A43" s="57"/>
      <c r="B43" s="57"/>
      <c r="C43" s="57" t="s">
        <v>322</v>
      </c>
      <c r="D43" s="57"/>
      <c r="E43" s="95" t="s">
        <v>435</v>
      </c>
      <c r="F43" s="80">
        <v>1049409.27</v>
      </c>
      <c r="G43" s="80">
        <v>1143508.3</v>
      </c>
      <c r="H43" s="80">
        <v>1073010.9</v>
      </c>
      <c r="I43" s="80">
        <v>1092152</v>
      </c>
      <c r="J43" s="80">
        <v>1082063.6</v>
      </c>
      <c r="K43" s="80"/>
      <c r="L43" s="277" t="s">
        <v>483</v>
      </c>
      <c r="M43" s="80">
        <v>1087108</v>
      </c>
      <c r="N43" s="55" t="s">
        <v>483</v>
      </c>
    </row>
    <row r="44" spans="1:14" ht="16.5" customHeight="1">
      <c r="A44" s="57"/>
      <c r="B44" s="57"/>
      <c r="C44" s="57" t="s">
        <v>323</v>
      </c>
      <c r="D44" s="57"/>
      <c r="E44" s="53" t="s">
        <v>437</v>
      </c>
      <c r="F44" s="272">
        <v>1199</v>
      </c>
      <c r="G44" s="272">
        <v>1251</v>
      </c>
      <c r="H44" s="272">
        <v>1214</v>
      </c>
      <c r="I44" s="272">
        <v>1220</v>
      </c>
      <c r="J44" s="272">
        <v>1224</v>
      </c>
      <c r="K44" s="272"/>
      <c r="L44" s="272" t="s">
        <v>483</v>
      </c>
      <c r="M44" s="272">
        <v>1222</v>
      </c>
      <c r="N44" s="277" t="s">
        <v>483</v>
      </c>
    </row>
    <row r="45" spans="1:14" ht="16.5" customHeight="1">
      <c r="A45" s="57"/>
      <c r="B45" s="57"/>
      <c r="C45" s="57" t="s">
        <v>324</v>
      </c>
      <c r="D45" s="57"/>
      <c r="E45" s="53" t="s">
        <v>438</v>
      </c>
      <c r="F45" s="272">
        <v>337544</v>
      </c>
      <c r="G45" s="272">
        <v>348102</v>
      </c>
      <c r="H45" s="272">
        <v>351746</v>
      </c>
      <c r="I45" s="272">
        <v>360934</v>
      </c>
      <c r="J45" s="272">
        <v>374768</v>
      </c>
      <c r="K45" s="272"/>
      <c r="L45" s="272" t="s">
        <v>483</v>
      </c>
      <c r="M45" s="272">
        <v>367851</v>
      </c>
      <c r="N45" s="277" t="s">
        <v>483</v>
      </c>
    </row>
    <row r="46" spans="1:14" ht="30" customHeight="1">
      <c r="A46" s="252" t="s">
        <v>188</v>
      </c>
      <c r="B46" s="67"/>
      <c r="C46" s="67"/>
      <c r="D46" s="67"/>
      <c r="E46" s="57"/>
      <c r="F46" s="81"/>
      <c r="G46" s="81"/>
      <c r="H46" s="81"/>
      <c r="I46" s="81"/>
      <c r="J46" s="81"/>
      <c r="K46" s="81"/>
      <c r="L46" s="81"/>
      <c r="M46" s="81"/>
      <c r="N46" s="104"/>
    </row>
    <row r="47" spans="1:14" ht="16.5" customHeight="1">
      <c r="A47" s="57"/>
      <c r="B47" s="57"/>
      <c r="C47" s="57" t="s">
        <v>325</v>
      </c>
      <c r="D47" s="57"/>
      <c r="E47" s="53" t="s">
        <v>436</v>
      </c>
      <c r="F47" s="80">
        <v>218016</v>
      </c>
      <c r="G47" s="80">
        <v>185198</v>
      </c>
      <c r="H47" s="80">
        <v>198316</v>
      </c>
      <c r="I47" s="80">
        <v>187312</v>
      </c>
      <c r="J47" s="80">
        <v>195435</v>
      </c>
      <c r="K47" s="80"/>
      <c r="L47" s="80">
        <v>5209580</v>
      </c>
      <c r="M47" s="80">
        <v>195829.6</v>
      </c>
      <c r="N47" s="55">
        <f>(M47/L47)*100</f>
        <v>3.7590285589241357</v>
      </c>
    </row>
    <row r="48" spans="1:14" ht="16.5" customHeight="1">
      <c r="A48" s="57"/>
      <c r="B48" s="57"/>
      <c r="C48" s="57" t="s">
        <v>658</v>
      </c>
      <c r="D48" s="57"/>
      <c r="E48" s="53" t="s">
        <v>439</v>
      </c>
      <c r="F48" s="301">
        <v>724</v>
      </c>
      <c r="G48" s="301">
        <v>713</v>
      </c>
      <c r="H48" s="301">
        <v>713</v>
      </c>
      <c r="I48" s="301">
        <v>647</v>
      </c>
      <c r="J48" s="301">
        <v>633</v>
      </c>
      <c r="K48" s="301"/>
      <c r="L48" s="302">
        <v>31249.738</v>
      </c>
      <c r="M48" s="301">
        <v>643.904</v>
      </c>
      <c r="N48" s="55">
        <f>(M48/L48)*100</f>
        <v>2.060510075316471</v>
      </c>
    </row>
    <row r="49" spans="1:14" ht="30" customHeight="1">
      <c r="A49" s="252" t="s">
        <v>189</v>
      </c>
      <c r="B49" s="67"/>
      <c r="C49" s="67"/>
      <c r="D49" s="67"/>
      <c r="E49" s="53" t="s">
        <v>158</v>
      </c>
      <c r="F49" s="81"/>
      <c r="G49" s="81"/>
      <c r="H49" s="81"/>
      <c r="I49" s="81"/>
      <c r="J49" s="81"/>
      <c r="K49" s="81"/>
      <c r="L49" s="81"/>
      <c r="M49" s="81"/>
      <c r="N49" s="100"/>
    </row>
    <row r="50" spans="1:14" ht="16.5" customHeight="1">
      <c r="A50" s="57"/>
      <c r="B50" s="57" t="s">
        <v>326</v>
      </c>
      <c r="C50" s="57"/>
      <c r="D50" s="57"/>
      <c r="E50" s="53"/>
      <c r="F50" s="80"/>
      <c r="G50" s="80"/>
      <c r="H50" s="80"/>
      <c r="I50" s="80"/>
      <c r="J50" s="80"/>
      <c r="K50" s="80"/>
      <c r="L50" s="80"/>
      <c r="M50" s="80"/>
      <c r="N50" s="96"/>
    </row>
    <row r="51" spans="1:14" ht="16.5" customHeight="1">
      <c r="A51" s="57"/>
      <c r="B51" s="57" t="s">
        <v>327</v>
      </c>
      <c r="C51" s="57"/>
      <c r="D51" s="57"/>
      <c r="E51" s="53" t="s">
        <v>440</v>
      </c>
      <c r="F51" s="80">
        <v>547989</v>
      </c>
      <c r="G51" s="80">
        <v>309877</v>
      </c>
      <c r="H51" s="80">
        <v>226895</v>
      </c>
      <c r="I51" s="80">
        <v>216677</v>
      </c>
      <c r="J51" s="80">
        <v>217781</v>
      </c>
      <c r="K51" s="80"/>
      <c r="L51" s="80">
        <v>6791000</v>
      </c>
      <c r="M51" s="80">
        <v>186368</v>
      </c>
      <c r="N51" s="55">
        <f>(M51/L51)*100</f>
        <v>2.744338094536887</v>
      </c>
    </row>
    <row r="52" spans="1:14" ht="16.5" customHeight="1">
      <c r="A52" s="57"/>
      <c r="B52" s="57" t="s">
        <v>328</v>
      </c>
      <c r="C52" s="57"/>
      <c r="D52" s="57"/>
      <c r="E52" s="53"/>
      <c r="F52" s="80"/>
      <c r="G52" s="80"/>
      <c r="H52" s="80"/>
      <c r="I52" s="80"/>
      <c r="J52" s="80"/>
      <c r="K52" s="80"/>
      <c r="L52" s="80"/>
      <c r="M52" s="80"/>
      <c r="N52" s="102"/>
    </row>
    <row r="53" spans="1:14" ht="16.5" customHeight="1">
      <c r="A53" s="57"/>
      <c r="B53" s="57" t="s">
        <v>327</v>
      </c>
      <c r="C53" s="57"/>
      <c r="D53" s="57"/>
      <c r="E53" s="53" t="s">
        <v>433</v>
      </c>
      <c r="F53" s="80">
        <v>550348</v>
      </c>
      <c r="G53" s="80">
        <v>188513</v>
      </c>
      <c r="H53" s="80">
        <v>153691</v>
      </c>
      <c r="I53" s="80">
        <v>177986</v>
      </c>
      <c r="J53" s="80">
        <v>205686</v>
      </c>
      <c r="K53" s="80"/>
      <c r="L53" s="80">
        <v>7098711</v>
      </c>
      <c r="M53" s="80">
        <v>153892.04</v>
      </c>
      <c r="N53" s="55">
        <f>(M53/L53)*100</f>
        <v>2.167887099502994</v>
      </c>
    </row>
    <row r="54" spans="1:14" ht="30" customHeight="1">
      <c r="A54" s="252" t="s">
        <v>659</v>
      </c>
      <c r="B54" s="67"/>
      <c r="C54" s="67"/>
      <c r="D54" s="67"/>
      <c r="E54" s="57"/>
      <c r="F54" s="81"/>
      <c r="G54" s="81"/>
      <c r="H54" s="81"/>
      <c r="I54" s="81"/>
      <c r="J54" s="81"/>
      <c r="K54" s="81"/>
      <c r="L54" s="81"/>
      <c r="M54" s="81"/>
      <c r="N54" s="105"/>
    </row>
    <row r="55" spans="1:14" ht="16.5" customHeight="1">
      <c r="A55" s="57"/>
      <c r="B55" s="57" t="s">
        <v>329</v>
      </c>
      <c r="C55" s="57"/>
      <c r="D55" s="57"/>
      <c r="E55" s="53" t="s">
        <v>436</v>
      </c>
      <c r="F55" s="80">
        <v>6128</v>
      </c>
      <c r="G55" s="80">
        <v>6766.74</v>
      </c>
      <c r="H55" s="80">
        <v>6335.77</v>
      </c>
      <c r="I55" s="80">
        <v>7982</v>
      </c>
      <c r="J55" s="80">
        <v>7635.2</v>
      </c>
      <c r="K55" s="80"/>
      <c r="L55" s="80">
        <v>1325135</v>
      </c>
      <c r="M55" s="80">
        <v>7491.82</v>
      </c>
      <c r="N55" s="55">
        <f>(M55/L55)*100</f>
        <v>0.565362774358839</v>
      </c>
    </row>
    <row r="56" spans="1:14" ht="16.5" customHeight="1">
      <c r="A56" s="57"/>
      <c r="B56" s="57" t="s">
        <v>330</v>
      </c>
      <c r="C56" s="57"/>
      <c r="D56" s="57"/>
      <c r="E56" s="53" t="s">
        <v>433</v>
      </c>
      <c r="F56" s="80">
        <v>120290</v>
      </c>
      <c r="G56" s="80">
        <v>169495</v>
      </c>
      <c r="H56" s="80">
        <v>165800.09</v>
      </c>
      <c r="I56" s="80">
        <v>196920.6</v>
      </c>
      <c r="J56" s="80">
        <v>191544.8</v>
      </c>
      <c r="K56" s="80"/>
      <c r="L56" s="80">
        <v>13633558</v>
      </c>
      <c r="M56" s="80">
        <v>197866.06</v>
      </c>
      <c r="N56" s="55">
        <f>(M56/L56)*100</f>
        <v>1.451316376840147</v>
      </c>
    </row>
    <row r="57" spans="1:14" ht="30" customHeight="1">
      <c r="A57" s="252" t="s">
        <v>201</v>
      </c>
      <c r="B57" s="67"/>
      <c r="C57" s="67"/>
      <c r="D57" s="60"/>
      <c r="E57" s="258" t="s">
        <v>433</v>
      </c>
      <c r="F57" s="81"/>
      <c r="G57" s="81"/>
      <c r="H57" s="81"/>
      <c r="I57" s="81"/>
      <c r="J57" s="81"/>
      <c r="K57" s="81"/>
      <c r="L57" s="81"/>
      <c r="M57" s="81"/>
      <c r="N57" s="100"/>
    </row>
    <row r="58" spans="1:14" ht="16.5" customHeight="1">
      <c r="A58" s="57"/>
      <c r="B58" s="57" t="s">
        <v>331</v>
      </c>
      <c r="C58" s="57"/>
      <c r="D58" s="57"/>
      <c r="E58" s="53"/>
      <c r="F58" s="303">
        <v>1568700.2</v>
      </c>
      <c r="G58" s="303">
        <v>1543261</v>
      </c>
      <c r="H58" s="303">
        <v>1596729.3</v>
      </c>
      <c r="I58" s="303">
        <v>1675228.1</v>
      </c>
      <c r="J58" s="303">
        <v>1934729.7</v>
      </c>
      <c r="K58" s="303"/>
      <c r="L58" s="83">
        <v>52131714.7</v>
      </c>
      <c r="M58" s="303">
        <v>2286033.5</v>
      </c>
      <c r="N58" s="55">
        <f>(M58/L58)*100</f>
        <v>4.385110892966656</v>
      </c>
    </row>
    <row r="59" spans="1:14" ht="16.5" customHeight="1">
      <c r="A59" s="57"/>
      <c r="B59" s="57" t="s">
        <v>332</v>
      </c>
      <c r="C59" s="57"/>
      <c r="D59" s="57"/>
      <c r="E59" s="53"/>
      <c r="F59" s="303">
        <v>326581.1</v>
      </c>
      <c r="G59" s="303">
        <v>308055.3</v>
      </c>
      <c r="H59" s="303">
        <v>323181.22399999993</v>
      </c>
      <c r="I59" s="303">
        <v>295744</v>
      </c>
      <c r="J59" s="303">
        <f>SUM(J60:J62)</f>
        <v>420190.60000000003</v>
      </c>
      <c r="K59" s="303"/>
      <c r="L59" s="80">
        <v>25780413.8</v>
      </c>
      <c r="M59" s="303">
        <f>SUM(M60:M62)</f>
        <v>555028.7999999999</v>
      </c>
      <c r="N59" s="55">
        <f>(M59/L59)*100</f>
        <v>2.152908810175886</v>
      </c>
    </row>
    <row r="60" spans="1:14" ht="16.5" customHeight="1">
      <c r="A60" s="304"/>
      <c r="B60" s="57"/>
      <c r="C60" s="57" t="s">
        <v>333</v>
      </c>
      <c r="D60" s="57"/>
      <c r="E60" s="57"/>
      <c r="F60" s="80">
        <v>71205.2</v>
      </c>
      <c r="G60" s="80">
        <v>80939.6</v>
      </c>
      <c r="H60" s="80">
        <v>88838.299</v>
      </c>
      <c r="I60" s="80">
        <v>78969.9</v>
      </c>
      <c r="J60" s="83">
        <v>106404.3</v>
      </c>
      <c r="K60" s="80"/>
      <c r="L60" s="83">
        <v>4191692.2</v>
      </c>
      <c r="M60" s="80">
        <v>119496.4</v>
      </c>
      <c r="N60" s="55">
        <f>(M60/L60)*100</f>
        <v>2.850791382058062</v>
      </c>
    </row>
    <row r="61" spans="1:14" ht="16.5" customHeight="1">
      <c r="A61" s="304"/>
      <c r="B61" s="57"/>
      <c r="C61" s="57" t="s">
        <v>334</v>
      </c>
      <c r="D61" s="57"/>
      <c r="E61" s="57"/>
      <c r="F61" s="80">
        <v>208967.9</v>
      </c>
      <c r="G61" s="80">
        <v>198961.5</v>
      </c>
      <c r="H61" s="80">
        <v>211862.183</v>
      </c>
      <c r="I61" s="80">
        <v>199390.1</v>
      </c>
      <c r="J61" s="83">
        <v>268998.4</v>
      </c>
      <c r="K61" s="80"/>
      <c r="L61" s="83">
        <v>6618590.4</v>
      </c>
      <c r="M61" s="80">
        <v>359128.3</v>
      </c>
      <c r="N61" s="55">
        <f>(M61/L61)*100</f>
        <v>5.426054164040729</v>
      </c>
    </row>
    <row r="62" spans="1:14" ht="16.5" customHeight="1">
      <c r="A62" s="304"/>
      <c r="B62" s="57"/>
      <c r="C62" s="57" t="s">
        <v>335</v>
      </c>
      <c r="D62" s="57"/>
      <c r="E62" s="57"/>
      <c r="F62" s="80">
        <v>46408</v>
      </c>
      <c r="G62" s="80">
        <v>28154.2</v>
      </c>
      <c r="H62" s="80">
        <v>22480.742</v>
      </c>
      <c r="I62" s="80">
        <v>17384</v>
      </c>
      <c r="J62" s="83">
        <v>44787.9</v>
      </c>
      <c r="K62" s="80"/>
      <c r="L62" s="83">
        <v>14970131.2</v>
      </c>
      <c r="M62" s="80">
        <v>76404.1</v>
      </c>
      <c r="N62" s="55">
        <f>(M62/L62)*100</f>
        <v>0.510376956482519</v>
      </c>
    </row>
    <row r="63" spans="1:14" ht="30" customHeight="1">
      <c r="A63" s="252" t="s">
        <v>173</v>
      </c>
      <c r="B63" s="67"/>
      <c r="C63" s="67"/>
      <c r="D63" s="67"/>
      <c r="E63" s="57"/>
      <c r="F63" s="46"/>
      <c r="G63" s="46"/>
      <c r="H63" s="46"/>
      <c r="I63" s="46"/>
      <c r="J63" s="46"/>
      <c r="K63" s="46"/>
      <c r="L63" s="46"/>
      <c r="M63" s="46"/>
      <c r="N63" s="100"/>
    </row>
    <row r="64" spans="1:14" ht="16.5" customHeight="1">
      <c r="A64" s="57"/>
      <c r="B64" s="57" t="s">
        <v>336</v>
      </c>
      <c r="C64" s="57"/>
      <c r="D64" s="57"/>
      <c r="E64" s="53" t="s">
        <v>442</v>
      </c>
      <c r="F64" s="305"/>
      <c r="G64" s="305"/>
      <c r="H64" s="305"/>
      <c r="I64" s="305"/>
      <c r="J64" s="305"/>
      <c r="K64" s="305"/>
      <c r="L64" s="305"/>
      <c r="M64" s="305"/>
      <c r="N64" s="102"/>
    </row>
    <row r="65" spans="1:14" ht="16.5" customHeight="1">
      <c r="A65" s="57"/>
      <c r="B65" s="57"/>
      <c r="C65" s="57"/>
      <c r="D65" s="57"/>
      <c r="E65" s="53" t="s">
        <v>441</v>
      </c>
      <c r="F65" s="83">
        <v>15271569</v>
      </c>
      <c r="G65" s="83">
        <v>15098904</v>
      </c>
      <c r="H65" s="83">
        <v>15200925</v>
      </c>
      <c r="I65" s="83">
        <v>14732029</v>
      </c>
      <c r="J65" s="83">
        <v>14976218</v>
      </c>
      <c r="K65" s="83"/>
      <c r="L65" s="80">
        <v>169756894</v>
      </c>
      <c r="M65" s="83">
        <v>15844803</v>
      </c>
      <c r="N65" s="55">
        <f>(M65/L65)*100</f>
        <v>9.33382004503452</v>
      </c>
    </row>
    <row r="66" spans="1:14" ht="16.5" customHeight="1">
      <c r="A66" s="57"/>
      <c r="B66" s="57" t="s">
        <v>337</v>
      </c>
      <c r="C66" s="57"/>
      <c r="D66" s="57"/>
      <c r="E66" s="53" t="s">
        <v>433</v>
      </c>
      <c r="F66" s="83">
        <v>9582213</v>
      </c>
      <c r="G66" s="83">
        <v>9990125</v>
      </c>
      <c r="H66" s="83">
        <v>11212518</v>
      </c>
      <c r="I66" s="83">
        <v>16018813</v>
      </c>
      <c r="J66" s="83">
        <v>15276877</v>
      </c>
      <c r="K66" s="83"/>
      <c r="L66" s="80">
        <v>174231816</v>
      </c>
      <c r="M66" s="83">
        <v>17132958.2</v>
      </c>
      <c r="N66" s="55">
        <f>(M66/L66)*100</f>
        <v>9.833426863897234</v>
      </c>
    </row>
    <row r="67" spans="1:14" ht="16.5" customHeight="1">
      <c r="A67" s="57"/>
      <c r="B67" s="57" t="s">
        <v>338</v>
      </c>
      <c r="C67" s="57"/>
      <c r="D67" s="57"/>
      <c r="E67" s="53" t="s">
        <v>404</v>
      </c>
      <c r="F67" s="280">
        <v>2550404</v>
      </c>
      <c r="G67" s="280">
        <v>2592332</v>
      </c>
      <c r="H67" s="280">
        <v>2648056</v>
      </c>
      <c r="I67" s="280">
        <v>2695971</v>
      </c>
      <c r="J67" s="280">
        <v>2747385</v>
      </c>
      <c r="K67" s="280"/>
      <c r="L67" s="54">
        <v>28986133</v>
      </c>
      <c r="M67" s="280">
        <v>2804387</v>
      </c>
      <c r="N67" s="55">
        <f>(M67/L67)*100</f>
        <v>9.674926282853942</v>
      </c>
    </row>
    <row r="68" spans="1:14" ht="30" customHeight="1">
      <c r="A68" s="252" t="s">
        <v>174</v>
      </c>
      <c r="B68" s="67"/>
      <c r="C68" s="67"/>
      <c r="D68" s="67"/>
      <c r="E68" s="57"/>
      <c r="F68" s="99"/>
      <c r="G68" s="99"/>
      <c r="H68" s="99"/>
      <c r="I68" s="99"/>
      <c r="J68" s="99"/>
      <c r="K68" s="99"/>
      <c r="L68" s="81"/>
      <c r="M68" s="99"/>
      <c r="N68" s="106"/>
    </row>
    <row r="69" spans="1:14" ht="16.5" customHeight="1">
      <c r="A69" s="57"/>
      <c r="B69" s="57" t="s">
        <v>614</v>
      </c>
      <c r="C69" s="57"/>
      <c r="D69" s="57"/>
      <c r="E69" s="53" t="s">
        <v>443</v>
      </c>
      <c r="F69" s="377">
        <v>9990.24</v>
      </c>
      <c r="G69" s="377">
        <v>9902.1</v>
      </c>
      <c r="H69" s="377">
        <v>7802.11</v>
      </c>
      <c r="I69" s="377">
        <v>7676.01</v>
      </c>
      <c r="J69" s="377">
        <v>7783.56</v>
      </c>
      <c r="K69" s="377"/>
      <c r="L69" s="378">
        <v>355796</v>
      </c>
      <c r="M69" s="377">
        <v>7771.7</v>
      </c>
      <c r="N69" s="55">
        <f>(M69/L69)*100</f>
        <v>2.1843134830071165</v>
      </c>
    </row>
    <row r="70" spans="1:15" ht="16.5" customHeight="1">
      <c r="A70" s="57"/>
      <c r="B70" s="57" t="s">
        <v>339</v>
      </c>
      <c r="C70" s="57"/>
      <c r="D70" s="57"/>
      <c r="E70" s="57"/>
      <c r="F70" s="377">
        <v>1210.3</v>
      </c>
      <c r="G70" s="377">
        <v>1210.3</v>
      </c>
      <c r="H70" s="377">
        <v>1284</v>
      </c>
      <c r="I70" s="377">
        <v>1284</v>
      </c>
      <c r="J70" s="377">
        <v>1284</v>
      </c>
      <c r="K70" s="377"/>
      <c r="L70" s="378">
        <v>26662</v>
      </c>
      <c r="M70" s="377">
        <v>1284</v>
      </c>
      <c r="N70" s="55">
        <f aca="true" t="shared" si="2" ref="N70:N78">(M70/L70)*100</f>
        <v>4.815842772485185</v>
      </c>
      <c r="O70" s="243"/>
    </row>
    <row r="71" spans="1:14" ht="16.5" customHeight="1">
      <c r="A71" s="57"/>
      <c r="B71" s="57" t="s">
        <v>340</v>
      </c>
      <c r="C71" s="57"/>
      <c r="D71" s="57"/>
      <c r="E71" s="53" t="s">
        <v>444</v>
      </c>
      <c r="F71" s="260">
        <v>2</v>
      </c>
      <c r="G71" s="260">
        <v>2</v>
      </c>
      <c r="H71" s="260">
        <v>2</v>
      </c>
      <c r="I71" s="260">
        <v>2</v>
      </c>
      <c r="J71" s="260">
        <v>2</v>
      </c>
      <c r="K71" s="260"/>
      <c r="L71" s="272">
        <v>85</v>
      </c>
      <c r="M71" s="260">
        <v>2</v>
      </c>
      <c r="N71" s="55">
        <f t="shared" si="2"/>
        <v>2.3529411764705883</v>
      </c>
    </row>
    <row r="72" spans="1:14" ht="16.5" customHeight="1">
      <c r="A72" s="57"/>
      <c r="B72" s="57" t="s">
        <v>341</v>
      </c>
      <c r="C72" s="57"/>
      <c r="D72" s="57"/>
      <c r="E72" s="53"/>
      <c r="F72" s="260">
        <v>2</v>
      </c>
      <c r="G72" s="260">
        <v>2</v>
      </c>
      <c r="H72" s="260">
        <v>2</v>
      </c>
      <c r="I72" s="260">
        <v>3</v>
      </c>
      <c r="J72" s="260">
        <v>1</v>
      </c>
      <c r="K72" s="260"/>
      <c r="L72" s="272">
        <v>1400</v>
      </c>
      <c r="M72" s="260">
        <v>1</v>
      </c>
      <c r="N72" s="55">
        <f t="shared" si="2"/>
        <v>0.07142857142857142</v>
      </c>
    </row>
    <row r="73" spans="1:14" ht="16.5" customHeight="1">
      <c r="A73" s="57"/>
      <c r="B73" s="57" t="s">
        <v>660</v>
      </c>
      <c r="C73" s="57"/>
      <c r="D73" s="57"/>
      <c r="E73" s="53" t="s">
        <v>445</v>
      </c>
      <c r="F73" s="260">
        <v>1808</v>
      </c>
      <c r="G73" s="260">
        <v>1208</v>
      </c>
      <c r="H73" s="260">
        <v>1366</v>
      </c>
      <c r="I73" s="260">
        <v>1066</v>
      </c>
      <c r="J73" s="260">
        <v>1425</v>
      </c>
      <c r="K73" s="260"/>
      <c r="L73" s="272">
        <v>36020</v>
      </c>
      <c r="M73" s="260">
        <v>1501</v>
      </c>
      <c r="N73" s="55">
        <f t="shared" si="2"/>
        <v>4.167129372570795</v>
      </c>
    </row>
    <row r="74" spans="1:14" ht="16.5" customHeight="1">
      <c r="A74" s="57"/>
      <c r="B74" s="57" t="s">
        <v>342</v>
      </c>
      <c r="C74" s="57"/>
      <c r="D74" s="57"/>
      <c r="E74" s="57"/>
      <c r="F74" s="260">
        <v>74</v>
      </c>
      <c r="G74" s="260">
        <v>79</v>
      </c>
      <c r="H74" s="260">
        <v>80</v>
      </c>
      <c r="I74" s="260">
        <v>80</v>
      </c>
      <c r="J74" s="260">
        <v>79</v>
      </c>
      <c r="K74" s="260"/>
      <c r="L74" s="272">
        <v>1543</v>
      </c>
      <c r="M74" s="260">
        <v>79</v>
      </c>
      <c r="N74" s="55">
        <f t="shared" si="2"/>
        <v>5.119896305897602</v>
      </c>
    </row>
    <row r="75" spans="1:14" ht="16.5" customHeight="1">
      <c r="A75" s="57"/>
      <c r="B75" s="57" t="s">
        <v>661</v>
      </c>
      <c r="C75" s="57"/>
      <c r="D75" s="57"/>
      <c r="E75" s="53" t="s">
        <v>417</v>
      </c>
      <c r="F75" s="260">
        <v>44684000</v>
      </c>
      <c r="G75" s="260">
        <v>266920145</v>
      </c>
      <c r="H75" s="260">
        <v>94711449</v>
      </c>
      <c r="I75" s="260">
        <v>96261375</v>
      </c>
      <c r="J75" s="260">
        <v>28476676</v>
      </c>
      <c r="K75" s="260"/>
      <c r="L75" s="307">
        <v>1424688344</v>
      </c>
      <c r="M75" s="307">
        <v>107092425</v>
      </c>
      <c r="N75" s="55">
        <f t="shared" si="2"/>
        <v>7.516901886016974</v>
      </c>
    </row>
    <row r="76" spans="1:14" ht="16.5" customHeight="1">
      <c r="A76" s="304"/>
      <c r="B76" s="57"/>
      <c r="C76" s="57" t="s">
        <v>343</v>
      </c>
      <c r="D76" s="57"/>
      <c r="E76" s="57"/>
      <c r="F76" s="260">
        <v>39481000</v>
      </c>
      <c r="G76" s="260">
        <v>253908690</v>
      </c>
      <c r="H76" s="260">
        <v>93910319</v>
      </c>
      <c r="I76" s="260">
        <v>95664775</v>
      </c>
      <c r="J76" s="260">
        <v>27959527</v>
      </c>
      <c r="K76" s="260"/>
      <c r="L76" s="307">
        <v>1381663393</v>
      </c>
      <c r="M76" s="260">
        <v>103874022</v>
      </c>
      <c r="N76" s="55">
        <f t="shared" si="2"/>
        <v>7.518041118137954</v>
      </c>
    </row>
    <row r="77" spans="1:14" ht="16.5" customHeight="1">
      <c r="A77" s="304"/>
      <c r="B77" s="57"/>
      <c r="C77" s="57" t="s">
        <v>344</v>
      </c>
      <c r="D77" s="57"/>
      <c r="E77" s="57"/>
      <c r="F77" s="260">
        <v>5203000</v>
      </c>
      <c r="G77" s="260">
        <v>13011455</v>
      </c>
      <c r="H77" s="260">
        <v>801130</v>
      </c>
      <c r="I77" s="260">
        <v>596600</v>
      </c>
      <c r="J77" s="260">
        <v>517149</v>
      </c>
      <c r="K77" s="260"/>
      <c r="L77" s="272">
        <v>43024951</v>
      </c>
      <c r="M77" s="260">
        <v>3218403</v>
      </c>
      <c r="N77" s="55">
        <f t="shared" si="2"/>
        <v>7.480317641733049</v>
      </c>
    </row>
    <row r="78" spans="1:14" ht="16.5" customHeight="1">
      <c r="A78" s="57"/>
      <c r="B78" s="57" t="s">
        <v>345</v>
      </c>
      <c r="C78" s="57"/>
      <c r="D78" s="57"/>
      <c r="E78" s="53" t="s">
        <v>446</v>
      </c>
      <c r="F78" s="260">
        <v>1533075</v>
      </c>
      <c r="G78" s="260">
        <v>1741245</v>
      </c>
      <c r="H78" s="260">
        <v>1990263</v>
      </c>
      <c r="I78" s="260">
        <v>2137519</v>
      </c>
      <c r="J78" s="260">
        <v>2356537</v>
      </c>
      <c r="K78" s="260"/>
      <c r="L78" s="272">
        <v>19512000</v>
      </c>
      <c r="M78" s="260">
        <v>3061363</v>
      </c>
      <c r="N78" s="55">
        <f t="shared" si="2"/>
        <v>15.689642271422713</v>
      </c>
    </row>
    <row r="79" spans="1:14" ht="24.75" customHeight="1">
      <c r="A79" s="60"/>
      <c r="B79" s="60"/>
      <c r="C79" s="60"/>
      <c r="D79" s="60"/>
      <c r="E79" s="45"/>
      <c r="F79" s="45"/>
      <c r="G79" s="107"/>
      <c r="H79" s="107"/>
      <c r="I79" s="107"/>
      <c r="J79" s="107"/>
      <c r="K79" s="107"/>
      <c r="L79" s="108"/>
      <c r="M79" s="107"/>
      <c r="N79" s="48" t="s">
        <v>229</v>
      </c>
    </row>
    <row r="80" ht="15" customHeight="1">
      <c r="B80" s="246"/>
    </row>
    <row r="81" ht="15" customHeight="1"/>
    <row r="82" ht="15" customHeight="1"/>
    <row r="86" ht="15">
      <c r="M86" s="122"/>
    </row>
    <row r="98" ht="15">
      <c r="N98" s="109"/>
    </row>
    <row r="99" ht="15">
      <c r="N99" s="109"/>
    </row>
    <row r="100" ht="15">
      <c r="N100" s="109"/>
    </row>
    <row r="101" ht="15">
      <c r="N101" s="109"/>
    </row>
    <row r="102" ht="15">
      <c r="N102" s="109"/>
    </row>
    <row r="103" ht="15">
      <c r="N103" s="109"/>
    </row>
    <row r="104" ht="15">
      <c r="N104" s="109"/>
    </row>
    <row r="105" ht="15">
      <c r="N105" s="109"/>
    </row>
    <row r="106" ht="15">
      <c r="N106" s="109"/>
    </row>
    <row r="107" ht="15">
      <c r="N107" s="109"/>
    </row>
    <row r="108" ht="15">
      <c r="N108" s="109"/>
    </row>
    <row r="109" ht="15">
      <c r="N109" s="109"/>
    </row>
    <row r="110" ht="15">
      <c r="N110" s="109"/>
    </row>
    <row r="111" ht="15">
      <c r="N111" s="109"/>
    </row>
    <row r="112" ht="15">
      <c r="N112" s="109"/>
    </row>
    <row r="113" ht="15">
      <c r="N113" s="109"/>
    </row>
    <row r="114" ht="15">
      <c r="N114" s="109"/>
    </row>
    <row r="115" ht="15">
      <c r="N115" s="109"/>
    </row>
    <row r="116" ht="15">
      <c r="N116" s="109"/>
    </row>
    <row r="117" ht="15">
      <c r="N117" s="109"/>
    </row>
    <row r="118" ht="15">
      <c r="N118" s="109"/>
    </row>
    <row r="119" ht="15">
      <c r="N119" s="109"/>
    </row>
    <row r="120" ht="15">
      <c r="N120" s="109"/>
    </row>
    <row r="121" ht="15">
      <c r="N121" s="109"/>
    </row>
    <row r="122" ht="15">
      <c r="N122" s="109"/>
    </row>
    <row r="123" ht="15">
      <c r="N123" s="109"/>
    </row>
    <row r="124" ht="15">
      <c r="N124" s="109"/>
    </row>
    <row r="125" ht="15">
      <c r="N125" s="109"/>
    </row>
    <row r="126" ht="15">
      <c r="N126" s="109"/>
    </row>
    <row r="127" ht="15">
      <c r="N127" s="109"/>
    </row>
    <row r="128" ht="15">
      <c r="N128" s="109"/>
    </row>
    <row r="129" ht="15">
      <c r="N129" s="109"/>
    </row>
    <row r="130" ht="15">
      <c r="N130" s="109"/>
    </row>
    <row r="131" ht="15">
      <c r="N131" s="109"/>
    </row>
    <row r="132" ht="15">
      <c r="N132" s="109"/>
    </row>
    <row r="133" ht="15">
      <c r="N133" s="109"/>
    </row>
    <row r="134" ht="15">
      <c r="N134" s="109"/>
    </row>
    <row r="135" ht="15">
      <c r="N135" s="109"/>
    </row>
    <row r="136" ht="15">
      <c r="N136" s="109"/>
    </row>
    <row r="137" ht="15">
      <c r="N137" s="109"/>
    </row>
    <row r="138" ht="15">
      <c r="N138" s="109"/>
    </row>
    <row r="139" ht="15">
      <c r="N139" s="109"/>
    </row>
    <row r="140" ht="15">
      <c r="N140" s="109"/>
    </row>
    <row r="141" ht="15">
      <c r="N141" s="109"/>
    </row>
    <row r="142" ht="15">
      <c r="N142" s="109"/>
    </row>
    <row r="143" ht="15">
      <c r="N143" s="109"/>
    </row>
    <row r="144" ht="15">
      <c r="N144" s="109"/>
    </row>
    <row r="145" ht="15">
      <c r="N145" s="109"/>
    </row>
    <row r="146" ht="15">
      <c r="N146" s="109"/>
    </row>
    <row r="147" ht="15">
      <c r="N147" s="109"/>
    </row>
    <row r="148" ht="15">
      <c r="N148" s="109"/>
    </row>
    <row r="149" ht="15">
      <c r="N149" s="109"/>
    </row>
    <row r="150" ht="15">
      <c r="N150" s="109"/>
    </row>
    <row r="151" ht="15">
      <c r="N151" s="109"/>
    </row>
    <row r="152" ht="15">
      <c r="N152" s="109"/>
    </row>
    <row r="153" ht="15">
      <c r="N153" s="109"/>
    </row>
    <row r="154" ht="15">
      <c r="N154" s="109"/>
    </row>
    <row r="155" ht="15">
      <c r="N155" s="109"/>
    </row>
    <row r="156" ht="15">
      <c r="N156" s="109"/>
    </row>
    <row r="157" ht="15">
      <c r="N157" s="109"/>
    </row>
    <row r="158" ht="15">
      <c r="N158" s="109"/>
    </row>
    <row r="159" ht="15">
      <c r="N159" s="109"/>
    </row>
    <row r="160" ht="15">
      <c r="N160" s="109"/>
    </row>
    <row r="161" ht="15">
      <c r="N161" s="109"/>
    </row>
    <row r="162" ht="15">
      <c r="N162" s="109"/>
    </row>
    <row r="163" ht="15">
      <c r="N163" s="109"/>
    </row>
    <row r="164" ht="15">
      <c r="N164" s="109"/>
    </row>
    <row r="165" ht="15">
      <c r="N165" s="109"/>
    </row>
    <row r="166" ht="15">
      <c r="N166" s="109"/>
    </row>
    <row r="167" ht="15">
      <c r="N167" s="109"/>
    </row>
    <row r="168" ht="15">
      <c r="N168" s="109"/>
    </row>
    <row r="169" ht="15">
      <c r="N169" s="109"/>
    </row>
    <row r="170" ht="15">
      <c r="N170" s="109"/>
    </row>
    <row r="171" ht="15">
      <c r="N171" s="109"/>
    </row>
    <row r="172" ht="15">
      <c r="N172" s="109"/>
    </row>
    <row r="173" ht="15">
      <c r="N173" s="109"/>
    </row>
    <row r="174" ht="15">
      <c r="N174" s="109"/>
    </row>
    <row r="175" ht="15">
      <c r="N175" s="109"/>
    </row>
    <row r="176" ht="15">
      <c r="N176" s="109"/>
    </row>
    <row r="177" ht="15">
      <c r="N177" s="109"/>
    </row>
    <row r="178" ht="15">
      <c r="N178" s="109"/>
    </row>
    <row r="179" ht="15">
      <c r="N179" s="109"/>
    </row>
    <row r="180" ht="15">
      <c r="N180" s="109"/>
    </row>
    <row r="181" ht="15">
      <c r="N181" s="109"/>
    </row>
    <row r="182" ht="15">
      <c r="N182" s="109"/>
    </row>
    <row r="183" ht="15">
      <c r="N183" s="109"/>
    </row>
    <row r="184" ht="15">
      <c r="N184" s="109"/>
    </row>
    <row r="185" ht="15">
      <c r="N185" s="109"/>
    </row>
    <row r="186" ht="15">
      <c r="N186" s="109"/>
    </row>
    <row r="187" ht="15">
      <c r="N187" s="109"/>
    </row>
    <row r="188" ht="15">
      <c r="N188" s="109"/>
    </row>
    <row r="189" ht="15">
      <c r="N189" s="109"/>
    </row>
    <row r="190" ht="15">
      <c r="N190" s="109"/>
    </row>
    <row r="191" ht="15">
      <c r="N191" s="109"/>
    </row>
    <row r="192" ht="15">
      <c r="N192" s="109"/>
    </row>
    <row r="193" ht="15">
      <c r="N193" s="109"/>
    </row>
    <row r="194" ht="15">
      <c r="N194" s="109"/>
    </row>
    <row r="195" ht="15">
      <c r="N195" s="109"/>
    </row>
    <row r="196" ht="15">
      <c r="N196" s="109"/>
    </row>
    <row r="197" ht="15">
      <c r="N197" s="109"/>
    </row>
    <row r="198" ht="15">
      <c r="N198" s="109"/>
    </row>
    <row r="199" ht="15">
      <c r="N199" s="109"/>
    </row>
    <row r="200" ht="15">
      <c r="N200" s="109"/>
    </row>
    <row r="201" ht="15">
      <c r="N201" s="109"/>
    </row>
    <row r="202" ht="15">
      <c r="N202" s="109"/>
    </row>
    <row r="203" ht="15">
      <c r="N203" s="109"/>
    </row>
    <row r="204" ht="15">
      <c r="N204" s="109"/>
    </row>
    <row r="205" ht="15">
      <c r="N205" s="109"/>
    </row>
    <row r="206" ht="15">
      <c r="N206" s="109"/>
    </row>
    <row r="207" ht="15">
      <c r="N207" s="109"/>
    </row>
    <row r="208" ht="15">
      <c r="N208" s="109"/>
    </row>
    <row r="209" ht="15">
      <c r="N209" s="109"/>
    </row>
    <row r="210" ht="15">
      <c r="N210" s="109"/>
    </row>
    <row r="211" ht="15">
      <c r="N211" s="109"/>
    </row>
    <row r="212" ht="15">
      <c r="N212" s="109"/>
    </row>
    <row r="213" ht="15">
      <c r="N213" s="109"/>
    </row>
    <row r="214" ht="15">
      <c r="N214" s="109"/>
    </row>
    <row r="215" ht="15">
      <c r="N215" s="109"/>
    </row>
    <row r="216" ht="15">
      <c r="N216" s="109"/>
    </row>
    <row r="217" ht="15">
      <c r="N217" s="109"/>
    </row>
    <row r="218" ht="15">
      <c r="N218" s="109"/>
    </row>
    <row r="219" ht="15">
      <c r="N219" s="109"/>
    </row>
    <row r="220" ht="15">
      <c r="N220" s="109"/>
    </row>
    <row r="221" ht="15">
      <c r="N221" s="109"/>
    </row>
    <row r="222" ht="15">
      <c r="N222" s="109"/>
    </row>
    <row r="223" ht="15">
      <c r="N223" s="109"/>
    </row>
    <row r="224" ht="15">
      <c r="N224" s="109"/>
    </row>
    <row r="225" ht="15">
      <c r="N225" s="109"/>
    </row>
    <row r="226" ht="15">
      <c r="N226" s="109"/>
    </row>
    <row r="227" ht="15">
      <c r="N227" s="109"/>
    </row>
    <row r="228" ht="15">
      <c r="N228" s="109"/>
    </row>
    <row r="229" ht="15">
      <c r="N229" s="109"/>
    </row>
    <row r="230" ht="15">
      <c r="N230" s="109"/>
    </row>
    <row r="231" ht="15">
      <c r="N231" s="109"/>
    </row>
    <row r="232" ht="15">
      <c r="N232" s="109"/>
    </row>
    <row r="233" ht="15">
      <c r="N233" s="109"/>
    </row>
    <row r="234" ht="15">
      <c r="N234" s="109"/>
    </row>
    <row r="235" ht="15">
      <c r="N235" s="109"/>
    </row>
    <row r="236" ht="15">
      <c r="N236" s="109"/>
    </row>
    <row r="237" ht="15">
      <c r="N237" s="109"/>
    </row>
    <row r="238" ht="15">
      <c r="N238" s="109"/>
    </row>
    <row r="239" ht="15">
      <c r="N239" s="109"/>
    </row>
    <row r="240" ht="15">
      <c r="N240" s="109"/>
    </row>
    <row r="241" ht="15">
      <c r="N241" s="109"/>
    </row>
    <row r="242" ht="15">
      <c r="N242" s="109"/>
    </row>
    <row r="243" ht="15">
      <c r="N243" s="109"/>
    </row>
    <row r="244" ht="15">
      <c r="N244" s="109"/>
    </row>
    <row r="245" ht="15">
      <c r="N245" s="109"/>
    </row>
    <row r="246" ht="15">
      <c r="N246" s="109"/>
    </row>
    <row r="247" ht="15">
      <c r="N247" s="109"/>
    </row>
    <row r="248" ht="15">
      <c r="N248" s="109"/>
    </row>
    <row r="249" ht="15">
      <c r="N249" s="109"/>
    </row>
    <row r="250" ht="15">
      <c r="N250" s="109"/>
    </row>
    <row r="251" ht="15">
      <c r="N251" s="109"/>
    </row>
    <row r="252" ht="15">
      <c r="N252" s="109"/>
    </row>
    <row r="253" ht="15">
      <c r="N253" s="109"/>
    </row>
    <row r="254" ht="15">
      <c r="N254" s="109"/>
    </row>
    <row r="255" ht="15">
      <c r="N255" s="109"/>
    </row>
    <row r="256" ht="15">
      <c r="N256" s="109"/>
    </row>
    <row r="257" ht="15">
      <c r="N257" s="109"/>
    </row>
    <row r="258" ht="15">
      <c r="N258" s="109"/>
    </row>
    <row r="259" ht="15">
      <c r="N259" s="109"/>
    </row>
    <row r="260" ht="15">
      <c r="N260" s="109"/>
    </row>
    <row r="261" ht="15">
      <c r="N261" s="109"/>
    </row>
    <row r="262" ht="15">
      <c r="N262" s="109"/>
    </row>
    <row r="263" ht="15">
      <c r="N263" s="109"/>
    </row>
    <row r="264" ht="15">
      <c r="N264" s="109"/>
    </row>
    <row r="265" ht="15">
      <c r="N265" s="109"/>
    </row>
    <row r="266" ht="15">
      <c r="N266" s="109"/>
    </row>
    <row r="267" ht="15">
      <c r="N267" s="109"/>
    </row>
    <row r="268" ht="15">
      <c r="N268" s="109"/>
    </row>
    <row r="269" ht="15">
      <c r="N269" s="109"/>
    </row>
    <row r="270" ht="15">
      <c r="N270" s="109"/>
    </row>
    <row r="271" ht="15">
      <c r="N271" s="109"/>
    </row>
    <row r="272" ht="15">
      <c r="N272" s="109"/>
    </row>
    <row r="273" ht="15">
      <c r="N273" s="109"/>
    </row>
    <row r="274" ht="15">
      <c r="N274" s="109"/>
    </row>
    <row r="275" ht="15">
      <c r="N275" s="109"/>
    </row>
    <row r="276" ht="15">
      <c r="N276" s="109"/>
    </row>
    <row r="277" ht="15">
      <c r="N277" s="109"/>
    </row>
    <row r="278" ht="15">
      <c r="N278" s="109"/>
    </row>
    <row r="279" ht="15">
      <c r="N279" s="109"/>
    </row>
    <row r="280" ht="15">
      <c r="N280" s="109"/>
    </row>
    <row r="281" ht="15">
      <c r="N281" s="109"/>
    </row>
    <row r="282" ht="15">
      <c r="N282" s="109"/>
    </row>
    <row r="283" ht="15">
      <c r="N283" s="109"/>
    </row>
    <row r="284" ht="15">
      <c r="N284" s="109"/>
    </row>
    <row r="285" ht="15">
      <c r="N285" s="109"/>
    </row>
    <row r="286" ht="15">
      <c r="N286" s="109"/>
    </row>
    <row r="287" ht="15">
      <c r="N287" s="109"/>
    </row>
    <row r="288" ht="15">
      <c r="N288" s="109"/>
    </row>
    <row r="289" ht="15">
      <c r="N289" s="109"/>
    </row>
    <row r="290" ht="15">
      <c r="N290" s="109"/>
    </row>
    <row r="291" ht="15">
      <c r="N291" s="109"/>
    </row>
    <row r="292" ht="15">
      <c r="N292" s="109"/>
    </row>
    <row r="293" ht="15">
      <c r="N293" s="109"/>
    </row>
    <row r="294" ht="15">
      <c r="N294" s="109"/>
    </row>
    <row r="295" ht="15">
      <c r="N295" s="109"/>
    </row>
    <row r="296" ht="15">
      <c r="N296" s="109"/>
    </row>
    <row r="297" ht="15">
      <c r="N297" s="109"/>
    </row>
    <row r="298" ht="15">
      <c r="N298" s="109"/>
    </row>
    <row r="299" ht="15">
      <c r="N299" s="109"/>
    </row>
    <row r="300" ht="15">
      <c r="N300" s="109"/>
    </row>
    <row r="301" ht="15">
      <c r="N301" s="109"/>
    </row>
    <row r="302" ht="15">
      <c r="N302" s="109"/>
    </row>
    <row r="303" ht="15">
      <c r="N303" s="109"/>
    </row>
    <row r="304" ht="15">
      <c r="N304" s="109"/>
    </row>
    <row r="305" ht="15">
      <c r="N305" s="109"/>
    </row>
    <row r="306" ht="15">
      <c r="N306" s="109"/>
    </row>
    <row r="307" ht="15">
      <c r="N307" s="109"/>
    </row>
    <row r="308" ht="15">
      <c r="N308" s="109"/>
    </row>
    <row r="309" ht="15">
      <c r="N309" s="109"/>
    </row>
    <row r="310" ht="15">
      <c r="N310" s="109"/>
    </row>
    <row r="311" ht="15">
      <c r="N311" s="109"/>
    </row>
    <row r="312" ht="15">
      <c r="N312" s="109"/>
    </row>
    <row r="313" ht="15">
      <c r="N313" s="109"/>
    </row>
    <row r="314" ht="15">
      <c r="N314" s="109"/>
    </row>
    <row r="315" ht="15">
      <c r="N315" s="109"/>
    </row>
    <row r="316" ht="15">
      <c r="N316" s="109"/>
    </row>
    <row r="317" ht="15">
      <c r="N317" s="109"/>
    </row>
    <row r="318" ht="15">
      <c r="N318" s="109"/>
    </row>
    <row r="319" ht="15">
      <c r="N319" s="109"/>
    </row>
    <row r="320" ht="15">
      <c r="N320" s="109"/>
    </row>
    <row r="321" ht="15">
      <c r="N321" s="109"/>
    </row>
    <row r="322" ht="15">
      <c r="N322" s="109"/>
    </row>
    <row r="323" ht="15">
      <c r="N323" s="109"/>
    </row>
    <row r="324" ht="15">
      <c r="N324" s="109"/>
    </row>
    <row r="325" ht="15">
      <c r="N325" s="109"/>
    </row>
    <row r="326" ht="15">
      <c r="N326" s="109"/>
    </row>
    <row r="327" ht="15">
      <c r="N327" s="109"/>
    </row>
    <row r="328" ht="15">
      <c r="N328" s="109"/>
    </row>
    <row r="329" ht="15">
      <c r="N329" s="109"/>
    </row>
    <row r="330" ht="15">
      <c r="N330" s="109"/>
    </row>
    <row r="331" ht="15">
      <c r="N331" s="109"/>
    </row>
    <row r="332" ht="15">
      <c r="N332" s="109"/>
    </row>
    <row r="333" ht="15">
      <c r="N333" s="109"/>
    </row>
    <row r="334" ht="15">
      <c r="N334" s="109"/>
    </row>
    <row r="335" ht="15">
      <c r="N335" s="109"/>
    </row>
    <row r="336" ht="15">
      <c r="N336" s="109"/>
    </row>
    <row r="337" ht="15">
      <c r="N337" s="109"/>
    </row>
    <row r="338" ht="15">
      <c r="N338" s="109"/>
    </row>
    <row r="339" ht="15">
      <c r="N339" s="109"/>
    </row>
    <row r="340" ht="15">
      <c r="N340" s="109"/>
    </row>
    <row r="341" ht="15">
      <c r="N341" s="109"/>
    </row>
    <row r="342" ht="15">
      <c r="N342" s="109"/>
    </row>
    <row r="343" ht="15">
      <c r="N343" s="109"/>
    </row>
    <row r="344" ht="15">
      <c r="N344" s="109"/>
    </row>
    <row r="345" ht="15">
      <c r="N345" s="109"/>
    </row>
    <row r="346" ht="15">
      <c r="N346" s="109"/>
    </row>
    <row r="347" ht="15">
      <c r="N347" s="109"/>
    </row>
    <row r="348" ht="15">
      <c r="N348" s="109"/>
    </row>
    <row r="349" ht="15">
      <c r="N349" s="109"/>
    </row>
    <row r="350" ht="15">
      <c r="N350" s="109"/>
    </row>
    <row r="351" ht="15">
      <c r="N351" s="109"/>
    </row>
    <row r="352" ht="15">
      <c r="N352" s="109"/>
    </row>
    <row r="353" ht="15">
      <c r="N353" s="109"/>
    </row>
    <row r="354" ht="15">
      <c r="N354" s="109"/>
    </row>
    <row r="355" ht="15">
      <c r="N355" s="109"/>
    </row>
    <row r="356" ht="15">
      <c r="N356" s="109"/>
    </row>
    <row r="357" ht="15">
      <c r="N357" s="109"/>
    </row>
    <row r="358" ht="15">
      <c r="N358" s="109"/>
    </row>
    <row r="359" ht="15">
      <c r="N359" s="109"/>
    </row>
    <row r="360" ht="15">
      <c r="N360" s="109"/>
    </row>
    <row r="361" ht="15">
      <c r="N361" s="109"/>
    </row>
    <row r="362" ht="15">
      <c r="N362" s="109"/>
    </row>
    <row r="363" ht="15">
      <c r="N363" s="109"/>
    </row>
    <row r="364" ht="15">
      <c r="N364" s="109"/>
    </row>
    <row r="365" ht="15">
      <c r="N365" s="109"/>
    </row>
    <row r="366" ht="15">
      <c r="N366" s="109"/>
    </row>
    <row r="367" ht="15">
      <c r="N367" s="109"/>
    </row>
    <row r="368" ht="15">
      <c r="N368" s="109"/>
    </row>
    <row r="369" ht="15">
      <c r="N369" s="109"/>
    </row>
    <row r="370" ht="15">
      <c r="N370" s="109"/>
    </row>
    <row r="371" ht="15">
      <c r="N371" s="109"/>
    </row>
    <row r="372" ht="15">
      <c r="N372" s="109"/>
    </row>
    <row r="373" ht="15">
      <c r="N373" s="109"/>
    </row>
    <row r="374" ht="15">
      <c r="N374" s="109"/>
    </row>
    <row r="375" ht="15">
      <c r="N375" s="109"/>
    </row>
    <row r="376" ht="15">
      <c r="N376" s="109"/>
    </row>
    <row r="377" ht="15">
      <c r="N377" s="109"/>
    </row>
    <row r="378" ht="15">
      <c r="N378" s="109"/>
    </row>
    <row r="379" ht="15">
      <c r="N379" s="109"/>
    </row>
    <row r="380" ht="15">
      <c r="N380" s="109"/>
    </row>
    <row r="381" ht="15">
      <c r="N381" s="109"/>
    </row>
    <row r="382" ht="15">
      <c r="N382" s="109"/>
    </row>
    <row r="383" ht="15">
      <c r="N383" s="109"/>
    </row>
    <row r="384" ht="15">
      <c r="N384" s="109"/>
    </row>
    <row r="385" ht="15">
      <c r="N385" s="109"/>
    </row>
    <row r="386" ht="15">
      <c r="N386" s="109"/>
    </row>
    <row r="387" ht="15">
      <c r="N387" s="109"/>
    </row>
    <row r="388" ht="15">
      <c r="N388" s="109"/>
    </row>
    <row r="389" ht="15">
      <c r="N389" s="109"/>
    </row>
    <row r="390" ht="15">
      <c r="N390" s="109"/>
    </row>
    <row r="391" ht="15">
      <c r="N391" s="109"/>
    </row>
    <row r="392" ht="15">
      <c r="N392" s="109"/>
    </row>
    <row r="393" ht="15">
      <c r="N393" s="109"/>
    </row>
    <row r="394" ht="15">
      <c r="N394" s="109"/>
    </row>
    <row r="395" ht="15">
      <c r="N395" s="109"/>
    </row>
    <row r="396" ht="15">
      <c r="N396" s="109"/>
    </row>
    <row r="397" ht="15">
      <c r="N397" s="109"/>
    </row>
    <row r="398" ht="15">
      <c r="N398" s="109"/>
    </row>
    <row r="399" ht="15">
      <c r="N399" s="109"/>
    </row>
    <row r="400" ht="15">
      <c r="N400" s="109"/>
    </row>
    <row r="401" ht="15">
      <c r="N401" s="109"/>
    </row>
    <row r="402" ht="15">
      <c r="N402" s="109"/>
    </row>
    <row r="403" ht="15">
      <c r="N403" s="109"/>
    </row>
    <row r="404" ht="15">
      <c r="N404" s="109"/>
    </row>
    <row r="405" ht="15">
      <c r="N405" s="109"/>
    </row>
    <row r="406" ht="15">
      <c r="N406" s="109"/>
    </row>
    <row r="407" ht="15">
      <c r="N407" s="109"/>
    </row>
    <row r="408" ht="15">
      <c r="N408" s="109"/>
    </row>
    <row r="409" ht="15">
      <c r="N409" s="109"/>
    </row>
    <row r="410" ht="15">
      <c r="N410" s="109"/>
    </row>
    <row r="411" ht="15">
      <c r="N411" s="109"/>
    </row>
    <row r="412" ht="15">
      <c r="N412" s="109"/>
    </row>
    <row r="413" ht="15">
      <c r="N413" s="109"/>
    </row>
    <row r="414" ht="15">
      <c r="N414" s="109"/>
    </row>
    <row r="415" ht="15">
      <c r="N415" s="109"/>
    </row>
    <row r="416" ht="15">
      <c r="N416" s="109"/>
    </row>
    <row r="417" ht="15">
      <c r="N417" s="109"/>
    </row>
    <row r="418" ht="15">
      <c r="N418" s="109"/>
    </row>
    <row r="419" ht="15">
      <c r="N419" s="109"/>
    </row>
    <row r="420" ht="15">
      <c r="N420" s="109"/>
    </row>
    <row r="421" ht="15">
      <c r="N421" s="109"/>
    </row>
    <row r="422" ht="15">
      <c r="N422" s="109"/>
    </row>
    <row r="423" ht="15">
      <c r="N423" s="109"/>
    </row>
    <row r="424" ht="15">
      <c r="N424" s="109"/>
    </row>
    <row r="425" ht="15">
      <c r="N425" s="109"/>
    </row>
    <row r="426" ht="15">
      <c r="N426" s="109"/>
    </row>
    <row r="427" ht="15">
      <c r="N427" s="109"/>
    </row>
    <row r="428" ht="15">
      <c r="N428" s="109"/>
    </row>
    <row r="429" ht="15">
      <c r="N429" s="109"/>
    </row>
    <row r="430" ht="15">
      <c r="N430" s="109"/>
    </row>
    <row r="431" ht="15">
      <c r="N431" s="109"/>
    </row>
    <row r="432" ht="15">
      <c r="N432" s="109"/>
    </row>
    <row r="433" ht="15">
      <c r="N433" s="109"/>
    </row>
    <row r="434" ht="15">
      <c r="N434" s="109"/>
    </row>
    <row r="435" ht="15">
      <c r="N435" s="109"/>
    </row>
    <row r="436" ht="15">
      <c r="N436" s="109"/>
    </row>
    <row r="437" ht="15">
      <c r="N437" s="109"/>
    </row>
    <row r="438" ht="15">
      <c r="N438" s="109"/>
    </row>
    <row r="439" ht="15">
      <c r="N439" s="109"/>
    </row>
    <row r="440" ht="15">
      <c r="N440" s="109"/>
    </row>
    <row r="441" ht="15">
      <c r="N441" s="109"/>
    </row>
    <row r="442" ht="15">
      <c r="N442" s="109"/>
    </row>
    <row r="443" ht="15">
      <c r="N443" s="109"/>
    </row>
    <row r="444" ht="15">
      <c r="N444" s="109"/>
    </row>
    <row r="445" ht="15">
      <c r="N445" s="109"/>
    </row>
    <row r="446" ht="15">
      <c r="N446" s="109"/>
    </row>
    <row r="447" ht="15">
      <c r="N447" s="109"/>
    </row>
    <row r="448" ht="15">
      <c r="N448" s="109"/>
    </row>
    <row r="449" ht="15">
      <c r="N449" s="109"/>
    </row>
    <row r="450" ht="15">
      <c r="N450" s="109"/>
    </row>
    <row r="451" ht="15">
      <c r="N451" s="109"/>
    </row>
    <row r="452" ht="15">
      <c r="N452" s="109"/>
    </row>
    <row r="453" ht="15">
      <c r="N453" s="109"/>
    </row>
    <row r="454" ht="15">
      <c r="N454" s="109"/>
    </row>
    <row r="455" ht="15">
      <c r="N455" s="109"/>
    </row>
    <row r="456" ht="15">
      <c r="N456" s="109"/>
    </row>
    <row r="457" ht="15">
      <c r="N457" s="109"/>
    </row>
    <row r="458" ht="15">
      <c r="N458" s="109"/>
    </row>
    <row r="459" ht="15">
      <c r="N459" s="109"/>
    </row>
    <row r="460" ht="15">
      <c r="N460" s="109"/>
    </row>
    <row r="461" ht="15">
      <c r="N461" s="109"/>
    </row>
    <row r="462" ht="15">
      <c r="N462" s="109"/>
    </row>
    <row r="463" ht="15">
      <c r="N463" s="109"/>
    </row>
    <row r="464" ht="15">
      <c r="N464" s="109"/>
    </row>
    <row r="465" ht="15">
      <c r="N465" s="109"/>
    </row>
    <row r="466" ht="15">
      <c r="N466" s="109"/>
    </row>
    <row r="467" ht="15">
      <c r="N467" s="109"/>
    </row>
    <row r="468" ht="15">
      <c r="N468" s="109"/>
    </row>
    <row r="469" ht="15">
      <c r="N469" s="109"/>
    </row>
    <row r="470" ht="15">
      <c r="N470" s="109"/>
    </row>
    <row r="471" ht="15">
      <c r="N471" s="109"/>
    </row>
    <row r="472" ht="15">
      <c r="N472" s="109"/>
    </row>
    <row r="473" ht="15">
      <c r="N473" s="109"/>
    </row>
    <row r="474" ht="15">
      <c r="N474" s="109"/>
    </row>
    <row r="475" ht="15">
      <c r="N475" s="109"/>
    </row>
    <row r="476" ht="15">
      <c r="N476" s="109"/>
    </row>
    <row r="477" ht="15">
      <c r="N477" s="109"/>
    </row>
    <row r="478" ht="15">
      <c r="N478" s="109"/>
    </row>
    <row r="479" ht="15">
      <c r="N479" s="109"/>
    </row>
    <row r="480" ht="15">
      <c r="N480" s="109"/>
    </row>
    <row r="481" ht="15">
      <c r="N481" s="109"/>
    </row>
    <row r="482" ht="15">
      <c r="N482" s="109"/>
    </row>
    <row r="483" ht="15">
      <c r="N483" s="109"/>
    </row>
    <row r="484" ht="15">
      <c r="N484" s="109"/>
    </row>
    <row r="485" ht="15">
      <c r="N485" s="109"/>
    </row>
    <row r="486" ht="15">
      <c r="N486" s="109"/>
    </row>
    <row r="487" ht="15">
      <c r="N487" s="109"/>
    </row>
    <row r="488" ht="15">
      <c r="N488" s="109"/>
    </row>
    <row r="489" ht="15">
      <c r="N489" s="109"/>
    </row>
    <row r="490" ht="15">
      <c r="N490" s="109"/>
    </row>
    <row r="491" ht="15">
      <c r="N491" s="109"/>
    </row>
    <row r="492" ht="15">
      <c r="N492" s="109"/>
    </row>
    <row r="493" ht="15">
      <c r="N493" s="109"/>
    </row>
    <row r="494" ht="15">
      <c r="N494" s="109"/>
    </row>
    <row r="495" ht="15">
      <c r="N495" s="109"/>
    </row>
    <row r="496" ht="15">
      <c r="N496" s="109"/>
    </row>
    <row r="497" ht="15">
      <c r="N497" s="109"/>
    </row>
    <row r="498" ht="15">
      <c r="N498" s="109"/>
    </row>
    <row r="499" ht="15">
      <c r="N499" s="109"/>
    </row>
    <row r="500" ht="15">
      <c r="N500" s="109"/>
    </row>
    <row r="501" ht="15">
      <c r="N501" s="109"/>
    </row>
    <row r="502" ht="15">
      <c r="N502" s="109"/>
    </row>
    <row r="503" ht="15">
      <c r="N503" s="109"/>
    </row>
    <row r="504" ht="15">
      <c r="N504" s="109"/>
    </row>
    <row r="505" ht="15">
      <c r="N505" s="109"/>
    </row>
  </sheetData>
  <mergeCells count="12">
    <mergeCell ref="M8:N8"/>
    <mergeCell ref="L11:N11"/>
    <mergeCell ref="I11:I12"/>
    <mergeCell ref="J11:J12"/>
    <mergeCell ref="K11:K12"/>
    <mergeCell ref="B38:D38"/>
    <mergeCell ref="G11:G12"/>
    <mergeCell ref="H11:H12"/>
    <mergeCell ref="D2:E2"/>
    <mergeCell ref="A11:D12"/>
    <mergeCell ref="E11:E12"/>
    <mergeCell ref="F11:F12"/>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&amp;C5</oddFooter>
  </headerFooter>
  <drawing r:id="rId1"/>
</worksheet>
</file>

<file path=xl/worksheets/sheet7.xml><?xml version="1.0" encoding="utf-8"?>
<worksheet xmlns="http://schemas.openxmlformats.org/spreadsheetml/2006/main" xmlns:r="http://schemas.openxmlformats.org/officeDocument/2006/relationships">
  <sheetPr codeName="Hoja7" transitionEvaluation="1">
    <tabColor indexed="42"/>
  </sheetPr>
  <dimension ref="A1:U76"/>
  <sheetViews>
    <sheetView showGridLines="0" view="pageBreakPreview" zoomScale="60" zoomScaleNormal="65" workbookViewId="0" topLeftCell="A1">
      <selection activeCell="D27" sqref="D27"/>
    </sheetView>
  </sheetViews>
  <sheetFormatPr defaultColWidth="9.77734375" defaultRowHeight="15.75"/>
  <cols>
    <col min="1" max="1" width="1.66796875" style="13" customWidth="1"/>
    <col min="2" max="3" width="1.5625" style="13" customWidth="1"/>
    <col min="4" max="4" width="32.77734375" style="13" customWidth="1"/>
    <col min="5" max="5" width="15.99609375" style="13" customWidth="1"/>
    <col min="6" max="6" width="12.10546875" style="13" customWidth="1"/>
    <col min="7" max="7" width="11.88671875" style="91" customWidth="1"/>
    <col min="8" max="8" width="0.44140625" style="11" customWidth="1"/>
    <col min="9" max="10" width="11.4453125" style="91" customWidth="1"/>
    <col min="11" max="11" width="11.10546875" style="11" customWidth="1"/>
    <col min="12" max="12" width="1.1171875" style="11" customWidth="1"/>
    <col min="13" max="13" width="11.77734375" style="91" customWidth="1"/>
    <col min="14" max="14" width="10.4453125" style="91" customWidth="1"/>
    <col min="15" max="15" width="6.77734375" style="13" customWidth="1"/>
    <col min="16" max="16" width="2.77734375" style="13" hidden="1" customWidth="1"/>
    <col min="17" max="17" width="9.77734375" style="13" customWidth="1"/>
    <col min="18" max="18" width="9.77734375" style="110" customWidth="1"/>
    <col min="19" max="19" width="12.77734375" style="13" customWidth="1"/>
    <col min="20" max="26" width="9.77734375" style="13" customWidth="1"/>
    <col min="27" max="28" width="5.77734375" style="13" customWidth="1"/>
    <col min="29" max="31" width="9.77734375" style="13" customWidth="1"/>
    <col min="32" max="32" width="12.77734375" style="13" customWidth="1"/>
    <col min="33" max="16384" width="9.77734375" style="13" customWidth="1"/>
  </cols>
  <sheetData>
    <row r="1" spans="2:4" s="28" customFormat="1" ht="15" customHeight="1">
      <c r="B1" s="86"/>
      <c r="C1" s="87"/>
      <c r="D1" s="87"/>
    </row>
    <row r="2" spans="4:6" s="28" customFormat="1" ht="24.75" customHeight="1">
      <c r="D2" s="382"/>
      <c r="E2" s="382"/>
      <c r="F2" s="88"/>
    </row>
    <row r="3" spans="4:6" s="28" customFormat="1" ht="24.75" customHeight="1">
      <c r="D3" s="89"/>
      <c r="E3" s="90"/>
      <c r="F3" s="90"/>
    </row>
    <row r="4" spans="4:6" s="28" customFormat="1" ht="24.75" customHeight="1">
      <c r="D4" s="89"/>
      <c r="E4" s="90"/>
      <c r="F4" s="90"/>
    </row>
    <row r="5" spans="4:6" s="28" customFormat="1" ht="24.75" customHeight="1">
      <c r="D5" s="89"/>
      <c r="E5" s="90"/>
      <c r="F5" s="90"/>
    </row>
    <row r="6" s="28" customFormat="1" ht="49.5" customHeight="1"/>
    <row r="7" ht="24.75" customHeight="1"/>
    <row r="8" spans="1:16" ht="26.25">
      <c r="A8" s="222" t="s">
        <v>118</v>
      </c>
      <c r="B8" s="223"/>
      <c r="C8" s="223"/>
      <c r="D8" s="223"/>
      <c r="E8" s="223"/>
      <c r="F8" s="223"/>
      <c r="G8" s="68"/>
      <c r="H8" s="68"/>
      <c r="I8" s="68"/>
      <c r="J8" s="68"/>
      <c r="K8" s="68"/>
      <c r="L8" s="68"/>
      <c r="M8" s="13"/>
      <c r="N8" s="417" t="s">
        <v>114</v>
      </c>
      <c r="O8" s="417"/>
      <c r="P8" s="71"/>
    </row>
    <row r="9" spans="1:16" ht="25.5">
      <c r="A9" s="225" t="s">
        <v>561</v>
      </c>
      <c r="B9" s="226"/>
      <c r="C9" s="226"/>
      <c r="D9" s="226"/>
      <c r="E9" s="224"/>
      <c r="F9" s="224"/>
      <c r="G9" s="69"/>
      <c r="H9" s="69"/>
      <c r="I9" s="69"/>
      <c r="J9" s="69"/>
      <c r="K9" s="69"/>
      <c r="L9" s="69"/>
      <c r="M9" s="69"/>
      <c r="N9" s="69"/>
      <c r="O9" s="75"/>
      <c r="P9" s="71"/>
    </row>
    <row r="10" spans="1:16" ht="7.5" customHeight="1">
      <c r="A10" s="92"/>
      <c r="B10" s="71"/>
      <c r="C10" s="71"/>
      <c r="D10" s="71"/>
      <c r="E10" s="71"/>
      <c r="F10" s="71"/>
      <c r="G10" s="73"/>
      <c r="H10" s="74"/>
      <c r="I10" s="73"/>
      <c r="J10" s="73"/>
      <c r="K10" s="74"/>
      <c r="L10" s="74"/>
      <c r="M10" s="73"/>
      <c r="N10" s="73"/>
      <c r="O10" s="75"/>
      <c r="P10" s="71"/>
    </row>
    <row r="11" spans="1:16" ht="24.75" customHeight="1">
      <c r="A11" s="418" t="s">
        <v>159</v>
      </c>
      <c r="B11" s="428"/>
      <c r="C11" s="428"/>
      <c r="D11" s="428"/>
      <c r="E11" s="414" t="s">
        <v>227</v>
      </c>
      <c r="F11" s="414">
        <v>2000</v>
      </c>
      <c r="G11" s="399">
        <v>2001</v>
      </c>
      <c r="H11" s="399"/>
      <c r="I11" s="399">
        <v>2002</v>
      </c>
      <c r="J11" s="399">
        <v>2003</v>
      </c>
      <c r="K11" s="399">
        <v>2004</v>
      </c>
      <c r="L11" s="387"/>
      <c r="M11" s="422" t="s">
        <v>603</v>
      </c>
      <c r="N11" s="422"/>
      <c r="O11" s="422"/>
      <c r="P11" s="386"/>
    </row>
    <row r="12" spans="1:16" ht="24.75" customHeight="1">
      <c r="A12" s="429"/>
      <c r="B12" s="430"/>
      <c r="C12" s="430"/>
      <c r="D12" s="430"/>
      <c r="E12" s="381"/>
      <c r="F12" s="415"/>
      <c r="G12" s="389"/>
      <c r="H12" s="389"/>
      <c r="I12" s="389"/>
      <c r="J12" s="389"/>
      <c r="K12" s="389"/>
      <c r="L12" s="388"/>
      <c r="M12" s="212" t="s">
        <v>160</v>
      </c>
      <c r="N12" s="212" t="s">
        <v>161</v>
      </c>
      <c r="O12" s="380" t="s">
        <v>162</v>
      </c>
      <c r="P12" s="423"/>
    </row>
    <row r="13" spans="1:16" ht="7.5" customHeight="1">
      <c r="A13" s="11"/>
      <c r="B13" s="11"/>
      <c r="C13" s="11"/>
      <c r="D13" s="11"/>
      <c r="E13" s="11"/>
      <c r="F13" s="11"/>
      <c r="G13" s="64"/>
      <c r="H13" s="45"/>
      <c r="I13" s="64"/>
      <c r="J13" s="45"/>
      <c r="K13" s="45"/>
      <c r="L13" s="45"/>
      <c r="M13" s="64"/>
      <c r="N13" s="64"/>
      <c r="O13" s="45"/>
      <c r="P13" s="45"/>
    </row>
    <row r="14" spans="1:17" ht="16.5" customHeight="1">
      <c r="A14" s="57"/>
      <c r="B14" s="57" t="s">
        <v>346</v>
      </c>
      <c r="C14" s="57"/>
      <c r="D14" s="57"/>
      <c r="E14" s="53" t="s">
        <v>447</v>
      </c>
      <c r="F14" s="260">
        <v>20</v>
      </c>
      <c r="G14" s="260">
        <v>20</v>
      </c>
      <c r="H14" s="260">
        <v>23</v>
      </c>
      <c r="I14" s="260">
        <v>23</v>
      </c>
      <c r="J14" s="260">
        <v>23</v>
      </c>
      <c r="K14" s="260">
        <v>23</v>
      </c>
      <c r="L14" s="260"/>
      <c r="M14" s="272">
        <v>1419</v>
      </c>
      <c r="N14" s="260">
        <v>23</v>
      </c>
      <c r="O14" s="55">
        <f>(N14/M14)*100</f>
        <v>1.620859760394644</v>
      </c>
      <c r="P14" s="111"/>
      <c r="Q14" s="112"/>
    </row>
    <row r="15" spans="1:17" ht="16.5" customHeight="1">
      <c r="A15" s="57"/>
      <c r="B15" s="57" t="s">
        <v>347</v>
      </c>
      <c r="C15" s="57"/>
      <c r="D15" s="57"/>
      <c r="E15" s="53"/>
      <c r="F15" s="260">
        <v>14</v>
      </c>
      <c r="G15" s="260">
        <v>14</v>
      </c>
      <c r="H15" s="260">
        <v>12</v>
      </c>
      <c r="I15" s="260">
        <v>12</v>
      </c>
      <c r="J15" s="260">
        <v>12</v>
      </c>
      <c r="K15" s="260">
        <v>18</v>
      </c>
      <c r="L15" s="260"/>
      <c r="M15" s="272">
        <v>685</v>
      </c>
      <c r="N15" s="260">
        <v>11</v>
      </c>
      <c r="O15" s="55">
        <f>(N15/M15)*100</f>
        <v>1.6058394160583942</v>
      </c>
      <c r="P15" s="111"/>
      <c r="Q15" s="112"/>
    </row>
    <row r="16" spans="1:17" ht="30" customHeight="1">
      <c r="A16" s="252" t="s">
        <v>662</v>
      </c>
      <c r="B16" s="67"/>
      <c r="C16" s="67"/>
      <c r="D16" s="67"/>
      <c r="E16" s="53"/>
      <c r="F16" s="99"/>
      <c r="G16" s="99"/>
      <c r="H16" s="99"/>
      <c r="I16" s="99"/>
      <c r="J16" s="99"/>
      <c r="K16" s="99"/>
      <c r="L16" s="99"/>
      <c r="M16" s="81"/>
      <c r="N16" s="99"/>
      <c r="O16" s="48"/>
      <c r="P16" s="111"/>
      <c r="Q16" s="112"/>
    </row>
    <row r="17" spans="1:17" ht="16.5" customHeight="1">
      <c r="A17" s="57"/>
      <c r="B17" s="57" t="s">
        <v>348</v>
      </c>
      <c r="C17" s="52"/>
      <c r="D17" s="52"/>
      <c r="E17" s="53" t="s">
        <v>448</v>
      </c>
      <c r="F17" s="260">
        <v>421</v>
      </c>
      <c r="G17" s="260">
        <v>425</v>
      </c>
      <c r="H17" s="260"/>
      <c r="I17" s="260">
        <v>494</v>
      </c>
      <c r="J17" s="260">
        <v>497</v>
      </c>
      <c r="K17" s="260">
        <v>500</v>
      </c>
      <c r="L17" s="260"/>
      <c r="M17" s="272">
        <v>13751</v>
      </c>
      <c r="N17" s="260">
        <v>534</v>
      </c>
      <c r="O17" s="55">
        <f>(N17/M17)*100</f>
        <v>3.883353937895426</v>
      </c>
      <c r="P17" s="113"/>
      <c r="Q17" s="112"/>
    </row>
    <row r="18" spans="1:17" ht="16.5" customHeight="1">
      <c r="A18" s="57"/>
      <c r="B18" s="57" t="s">
        <v>349</v>
      </c>
      <c r="C18" s="52"/>
      <c r="D18" s="52"/>
      <c r="E18" s="53" t="s">
        <v>449</v>
      </c>
      <c r="F18" s="260">
        <v>15274</v>
      </c>
      <c r="G18" s="260">
        <v>15583</v>
      </c>
      <c r="H18" s="260"/>
      <c r="I18" s="260">
        <v>16568</v>
      </c>
      <c r="J18" s="260">
        <v>16914</v>
      </c>
      <c r="K18" s="260">
        <v>16925</v>
      </c>
      <c r="L18" s="260"/>
      <c r="M18" s="272">
        <v>535639</v>
      </c>
      <c r="N18" s="260">
        <v>17872</v>
      </c>
      <c r="O18" s="55">
        <f>(N18/M18)*100</f>
        <v>3.3365755667529813</v>
      </c>
      <c r="P18" s="111"/>
      <c r="Q18" s="112"/>
    </row>
    <row r="19" spans="1:17" ht="30" customHeight="1">
      <c r="A19" s="252" t="s">
        <v>175</v>
      </c>
      <c r="B19" s="67"/>
      <c r="C19" s="67"/>
      <c r="D19" s="67"/>
      <c r="E19" s="53"/>
      <c r="F19" s="99"/>
      <c r="G19" s="99"/>
      <c r="H19" s="99"/>
      <c r="I19" s="99"/>
      <c r="J19" s="99"/>
      <c r="K19" s="99"/>
      <c r="L19" s="99"/>
      <c r="M19" s="81"/>
      <c r="N19" s="99"/>
      <c r="O19" s="48"/>
      <c r="P19" s="111"/>
      <c r="Q19" s="112"/>
    </row>
    <row r="20" spans="1:17" ht="16.5" customHeight="1">
      <c r="A20" s="57"/>
      <c r="B20" s="57" t="s">
        <v>387</v>
      </c>
      <c r="C20" s="56"/>
      <c r="D20" s="56"/>
      <c r="E20" s="53" t="s">
        <v>448</v>
      </c>
      <c r="F20" s="260">
        <v>818</v>
      </c>
      <c r="G20" s="260">
        <v>831</v>
      </c>
      <c r="H20" s="260"/>
      <c r="I20" s="260">
        <v>805</v>
      </c>
      <c r="J20" s="260">
        <v>792</v>
      </c>
      <c r="K20" s="260">
        <v>806</v>
      </c>
      <c r="L20" s="260"/>
      <c r="M20" s="260">
        <v>22300</v>
      </c>
      <c r="N20" s="260">
        <v>836</v>
      </c>
      <c r="O20" s="55">
        <f>(N20/M20)*100</f>
        <v>3.7488789237668163</v>
      </c>
      <c r="P20" s="111"/>
      <c r="Q20" s="112"/>
    </row>
    <row r="21" spans="1:17" ht="6.75" customHeight="1">
      <c r="A21" s="52"/>
      <c r="B21" s="57"/>
      <c r="C21" s="52"/>
      <c r="D21" s="52"/>
      <c r="E21" s="53" t="s">
        <v>158</v>
      </c>
      <c r="F21" s="83"/>
      <c r="G21" s="83"/>
      <c r="H21" s="83"/>
      <c r="I21" s="83"/>
      <c r="J21" s="83"/>
      <c r="K21" s="83"/>
      <c r="L21" s="83"/>
      <c r="M21" s="80"/>
      <c r="N21" s="83"/>
      <c r="O21" s="55"/>
      <c r="P21" s="111"/>
      <c r="Q21" s="112"/>
    </row>
    <row r="22" spans="1:17" ht="16.5" customHeight="1">
      <c r="A22" s="57"/>
      <c r="B22" s="57" t="s">
        <v>350</v>
      </c>
      <c r="C22" s="57"/>
      <c r="D22" s="57"/>
      <c r="E22" s="53"/>
      <c r="F22" s="83"/>
      <c r="G22" s="83"/>
      <c r="H22" s="83"/>
      <c r="I22" s="83"/>
      <c r="J22" s="83"/>
      <c r="K22" s="83"/>
      <c r="L22" s="83"/>
      <c r="M22" s="83"/>
      <c r="N22" s="83"/>
      <c r="O22" s="55"/>
      <c r="P22" s="111"/>
      <c r="Q22" s="112"/>
    </row>
    <row r="23" spans="1:17" ht="16.5" customHeight="1">
      <c r="A23" s="57"/>
      <c r="B23" s="57"/>
      <c r="C23" s="57" t="s">
        <v>351</v>
      </c>
      <c r="D23" s="57"/>
      <c r="E23" s="53" t="s">
        <v>448</v>
      </c>
      <c r="F23" s="260">
        <v>844</v>
      </c>
      <c r="G23" s="260">
        <v>871</v>
      </c>
      <c r="H23" s="260"/>
      <c r="I23" s="260">
        <v>938</v>
      </c>
      <c r="J23" s="260">
        <v>970</v>
      </c>
      <c r="K23" s="260">
        <v>781</v>
      </c>
      <c r="L23" s="260"/>
      <c r="M23" s="272">
        <v>8787</v>
      </c>
      <c r="N23" s="260">
        <v>910</v>
      </c>
      <c r="O23" s="55">
        <f>(N23/M23)*100</f>
        <v>10.356208034596563</v>
      </c>
      <c r="P23" s="111"/>
      <c r="Q23" s="112"/>
    </row>
    <row r="24" spans="1:17" ht="16.5" customHeight="1">
      <c r="A24" s="57"/>
      <c r="B24" s="57"/>
      <c r="C24" s="57" t="s">
        <v>352</v>
      </c>
      <c r="D24" s="57"/>
      <c r="E24" s="53" t="s">
        <v>450</v>
      </c>
      <c r="F24" s="260">
        <v>1556727</v>
      </c>
      <c r="G24" s="260">
        <v>1580737</v>
      </c>
      <c r="H24" s="260"/>
      <c r="I24" s="260">
        <v>1422360</v>
      </c>
      <c r="J24" s="260">
        <v>1436002</v>
      </c>
      <c r="K24" s="260">
        <v>1441619</v>
      </c>
      <c r="L24" s="260"/>
      <c r="M24" s="272">
        <v>5736848</v>
      </c>
      <c r="N24" s="260">
        <v>1476691</v>
      </c>
      <c r="O24" s="55">
        <f>(N24/M24)*100</f>
        <v>25.74045887218905</v>
      </c>
      <c r="P24" s="111"/>
      <c r="Q24" s="112"/>
    </row>
    <row r="25" spans="1:18" s="71" customFormat="1" ht="20.25" customHeight="1">
      <c r="A25" s="308"/>
      <c r="B25" s="308"/>
      <c r="C25" s="308" t="s">
        <v>353</v>
      </c>
      <c r="D25" s="308"/>
      <c r="E25" s="309" t="s">
        <v>451</v>
      </c>
      <c r="F25" s="310">
        <v>1335044</v>
      </c>
      <c r="G25" s="310">
        <v>1355515</v>
      </c>
      <c r="H25" s="310"/>
      <c r="I25" s="310">
        <v>1259855</v>
      </c>
      <c r="J25" s="310">
        <v>1443404</v>
      </c>
      <c r="K25" s="310">
        <v>1478544</v>
      </c>
      <c r="L25" s="310"/>
      <c r="M25" s="311">
        <v>3141000</v>
      </c>
      <c r="N25" s="310">
        <v>1568456</v>
      </c>
      <c r="O25" s="312">
        <f>(N25/M25)*100</f>
        <v>49.93492518306272</v>
      </c>
      <c r="P25" s="313"/>
      <c r="Q25" s="72"/>
      <c r="R25" s="314"/>
    </row>
    <row r="26" spans="1:16" ht="4.5" customHeight="1">
      <c r="A26" s="60"/>
      <c r="B26" s="60"/>
      <c r="C26" s="60"/>
      <c r="D26" s="60"/>
      <c r="E26" s="53"/>
      <c r="F26" s="53"/>
      <c r="G26" s="99"/>
      <c r="H26" s="132"/>
      <c r="I26" s="99"/>
      <c r="J26" s="99"/>
      <c r="K26" s="99"/>
      <c r="L26" s="99"/>
      <c r="M26" s="81"/>
      <c r="N26" s="99"/>
      <c r="O26" s="111"/>
      <c r="P26" s="111"/>
    </row>
    <row r="27" spans="1:21" ht="20.25" customHeight="1">
      <c r="A27" s="114" t="s">
        <v>587</v>
      </c>
      <c r="B27" s="248" t="s">
        <v>151</v>
      </c>
      <c r="C27" s="57"/>
      <c r="D27" s="57"/>
      <c r="E27" s="57"/>
      <c r="F27" s="57"/>
      <c r="G27" s="58"/>
      <c r="H27" s="57"/>
      <c r="I27" s="58"/>
      <c r="J27" s="58"/>
      <c r="K27" s="57"/>
      <c r="L27" s="57"/>
      <c r="M27" s="58"/>
      <c r="N27" s="58"/>
      <c r="O27" s="57"/>
      <c r="P27" s="57"/>
      <c r="Q27" s="109"/>
      <c r="R27" s="115"/>
      <c r="S27" s="109"/>
      <c r="T27" s="109"/>
      <c r="U27" s="109"/>
    </row>
    <row r="28" spans="1:21" ht="15.75" customHeight="1">
      <c r="A28" s="264" t="s">
        <v>168</v>
      </c>
      <c r="B28" s="424" t="s">
        <v>392</v>
      </c>
      <c r="C28" s="424"/>
      <c r="D28" s="424"/>
      <c r="E28" s="424"/>
      <c r="F28" s="424"/>
      <c r="G28" s="424"/>
      <c r="H28" s="424"/>
      <c r="I28" s="424"/>
      <c r="J28" s="424"/>
      <c r="K28" s="424"/>
      <c r="L28" s="424"/>
      <c r="M28" s="424"/>
      <c r="N28" s="424"/>
      <c r="O28" s="424"/>
      <c r="P28" s="101"/>
      <c r="Q28" s="109"/>
      <c r="R28" s="115"/>
      <c r="S28" s="109"/>
      <c r="T28" s="109"/>
      <c r="U28" s="109"/>
    </row>
    <row r="29" spans="1:21" ht="30" customHeight="1">
      <c r="A29" s="116" t="s">
        <v>133</v>
      </c>
      <c r="B29" s="425" t="s">
        <v>597</v>
      </c>
      <c r="C29" s="426"/>
      <c r="D29" s="426"/>
      <c r="E29" s="426"/>
      <c r="F29" s="426"/>
      <c r="G29" s="426"/>
      <c r="H29" s="426"/>
      <c r="I29" s="426"/>
      <c r="J29" s="426"/>
      <c r="K29" s="426"/>
      <c r="L29" s="426"/>
      <c r="M29" s="426"/>
      <c r="N29" s="426"/>
      <c r="O29" s="426"/>
      <c r="P29" s="117"/>
      <c r="Q29" s="109"/>
      <c r="R29" s="115"/>
      <c r="S29" s="109"/>
      <c r="T29" s="109"/>
      <c r="U29" s="109"/>
    </row>
    <row r="30" spans="1:21" ht="15" customHeight="1">
      <c r="A30" s="116" t="s">
        <v>501</v>
      </c>
      <c r="B30" s="57" t="s">
        <v>598</v>
      </c>
      <c r="C30" s="52"/>
      <c r="D30" s="52"/>
      <c r="E30" s="57"/>
      <c r="F30" s="57"/>
      <c r="G30" s="58"/>
      <c r="H30" s="57"/>
      <c r="I30" s="58"/>
      <c r="J30" s="58"/>
      <c r="K30" s="57"/>
      <c r="L30" s="57"/>
      <c r="M30" s="58"/>
      <c r="N30" s="58"/>
      <c r="O30" s="101"/>
      <c r="P30" s="101"/>
      <c r="Q30" s="109"/>
      <c r="R30" s="115"/>
      <c r="S30" s="109"/>
      <c r="T30" s="109"/>
      <c r="U30" s="109"/>
    </row>
    <row r="31" spans="1:21" ht="15" customHeight="1">
      <c r="A31" s="250" t="s">
        <v>502</v>
      </c>
      <c r="B31" s="118" t="s">
        <v>152</v>
      </c>
      <c r="C31" s="57"/>
      <c r="D31" s="52"/>
      <c r="E31" s="57"/>
      <c r="F31" s="57"/>
      <c r="G31" s="58"/>
      <c r="H31" s="57"/>
      <c r="I31" s="58"/>
      <c r="J31" s="58"/>
      <c r="K31" s="57"/>
      <c r="L31" s="57"/>
      <c r="M31" s="58"/>
      <c r="N31" s="58"/>
      <c r="O31" s="101"/>
      <c r="P31" s="101"/>
      <c r="Q31" s="109"/>
      <c r="R31" s="115"/>
      <c r="S31" s="109"/>
      <c r="T31" s="109"/>
      <c r="U31" s="109"/>
    </row>
    <row r="32" spans="1:21" ht="15" customHeight="1">
      <c r="A32" s="250" t="s">
        <v>503</v>
      </c>
      <c r="B32" s="118" t="s">
        <v>153</v>
      </c>
      <c r="C32" s="57"/>
      <c r="D32" s="52"/>
      <c r="E32" s="57"/>
      <c r="F32" s="57"/>
      <c r="G32" s="58"/>
      <c r="H32" s="57"/>
      <c r="I32" s="58"/>
      <c r="J32" s="58"/>
      <c r="K32" s="57"/>
      <c r="L32" s="57"/>
      <c r="M32" s="58"/>
      <c r="N32" s="58"/>
      <c r="O32" s="101"/>
      <c r="P32" s="101"/>
      <c r="Q32" s="109"/>
      <c r="R32" s="115"/>
      <c r="S32" s="109"/>
      <c r="T32" s="109"/>
      <c r="U32" s="109"/>
    </row>
    <row r="33" spans="1:21" ht="15" customHeight="1">
      <c r="A33" s="116" t="s">
        <v>137</v>
      </c>
      <c r="B33" s="57" t="s">
        <v>154</v>
      </c>
      <c r="C33" s="52"/>
      <c r="D33" s="52"/>
      <c r="E33" s="57"/>
      <c r="F33" s="57"/>
      <c r="G33" s="58"/>
      <c r="H33" s="57"/>
      <c r="I33" s="58"/>
      <c r="J33" s="58"/>
      <c r="K33" s="57"/>
      <c r="L33" s="57"/>
      <c r="M33" s="58"/>
      <c r="N33" s="58"/>
      <c r="O33" s="101"/>
      <c r="P33" s="101"/>
      <c r="Q33" s="109"/>
      <c r="R33" s="115"/>
      <c r="S33" s="109"/>
      <c r="T33" s="109"/>
      <c r="U33" s="109"/>
    </row>
    <row r="34" spans="1:21" ht="30" customHeight="1">
      <c r="A34" s="116" t="s">
        <v>138</v>
      </c>
      <c r="B34" s="390" t="s">
        <v>157</v>
      </c>
      <c r="C34" s="379"/>
      <c r="D34" s="379"/>
      <c r="E34" s="379"/>
      <c r="F34" s="379"/>
      <c r="G34" s="379"/>
      <c r="H34" s="379"/>
      <c r="I34" s="379"/>
      <c r="J34" s="379"/>
      <c r="K34" s="379"/>
      <c r="L34" s="379"/>
      <c r="M34" s="379"/>
      <c r="N34" s="379"/>
      <c r="O34" s="379"/>
      <c r="Q34" s="109"/>
      <c r="R34" s="115"/>
      <c r="S34" s="109"/>
      <c r="T34" s="109"/>
      <c r="U34" s="109"/>
    </row>
    <row r="35" spans="1:21" ht="10.5" customHeight="1">
      <c r="A35" s="385" t="s">
        <v>139</v>
      </c>
      <c r="B35" s="390" t="s">
        <v>602</v>
      </c>
      <c r="C35" s="390"/>
      <c r="D35" s="390"/>
      <c r="E35" s="390"/>
      <c r="F35" s="390"/>
      <c r="G35" s="390"/>
      <c r="H35" s="390"/>
      <c r="I35" s="390"/>
      <c r="J35" s="390"/>
      <c r="K35" s="390"/>
      <c r="L35" s="390"/>
      <c r="M35" s="390"/>
      <c r="N35" s="390"/>
      <c r="O35" s="390"/>
      <c r="P35" s="57"/>
      <c r="Q35" s="109"/>
      <c r="R35" s="115"/>
      <c r="S35" s="109"/>
      <c r="T35" s="109"/>
      <c r="U35" s="109"/>
    </row>
    <row r="36" spans="1:21" ht="17.25" customHeight="1">
      <c r="A36" s="385"/>
      <c r="B36" s="390"/>
      <c r="C36" s="390"/>
      <c r="D36" s="390"/>
      <c r="E36" s="390"/>
      <c r="F36" s="390"/>
      <c r="G36" s="390"/>
      <c r="H36" s="390"/>
      <c r="I36" s="390"/>
      <c r="J36" s="390"/>
      <c r="K36" s="390"/>
      <c r="L36" s="390"/>
      <c r="M36" s="390"/>
      <c r="N36" s="390"/>
      <c r="O36" s="390"/>
      <c r="P36" s="57"/>
      <c r="Q36" s="109"/>
      <c r="R36" s="115"/>
      <c r="S36" s="109"/>
      <c r="T36" s="109"/>
      <c r="U36" s="109"/>
    </row>
    <row r="37" spans="1:21" ht="15" customHeight="1">
      <c r="A37" s="116" t="s">
        <v>140</v>
      </c>
      <c r="B37" s="52" t="s">
        <v>155</v>
      </c>
      <c r="C37" s="52"/>
      <c r="D37" s="52"/>
      <c r="E37" s="57"/>
      <c r="F37" s="57"/>
      <c r="G37" s="58"/>
      <c r="H37" s="57"/>
      <c r="I37" s="58"/>
      <c r="J37" s="58"/>
      <c r="K37" s="57"/>
      <c r="L37" s="57"/>
      <c r="M37" s="58"/>
      <c r="N37" s="58"/>
      <c r="O37" s="57"/>
      <c r="P37" s="57"/>
      <c r="Q37" s="109"/>
      <c r="R37" s="115"/>
      <c r="S37" s="109"/>
      <c r="T37" s="109"/>
      <c r="U37" s="109"/>
    </row>
    <row r="38" spans="1:21" ht="13.5" customHeight="1">
      <c r="A38" s="116" t="s">
        <v>141</v>
      </c>
      <c r="B38" s="52" t="s">
        <v>397</v>
      </c>
      <c r="C38" s="52"/>
      <c r="D38" s="52"/>
      <c r="E38" s="57"/>
      <c r="F38" s="57"/>
      <c r="G38" s="58"/>
      <c r="H38" s="57"/>
      <c r="I38" s="58"/>
      <c r="J38" s="58"/>
      <c r="K38" s="57"/>
      <c r="L38" s="57"/>
      <c r="M38" s="58"/>
      <c r="N38" s="58"/>
      <c r="O38" s="57"/>
      <c r="P38" s="57"/>
      <c r="Q38" s="109"/>
      <c r="R38" s="115"/>
      <c r="S38" s="109"/>
      <c r="T38" s="109"/>
      <c r="U38" s="109"/>
    </row>
    <row r="39" spans="1:21" ht="29.25" customHeight="1">
      <c r="A39" s="116" t="s">
        <v>389</v>
      </c>
      <c r="B39" s="390" t="s">
        <v>599</v>
      </c>
      <c r="C39" s="379"/>
      <c r="D39" s="379"/>
      <c r="E39" s="379"/>
      <c r="F39" s="379"/>
      <c r="G39" s="379"/>
      <c r="H39" s="379"/>
      <c r="I39" s="379"/>
      <c r="J39" s="379"/>
      <c r="K39" s="379"/>
      <c r="L39" s="379"/>
      <c r="M39" s="379"/>
      <c r="N39" s="379"/>
      <c r="O39" s="379"/>
      <c r="Q39" s="109"/>
      <c r="R39" s="115"/>
      <c r="S39" s="109"/>
      <c r="T39" s="109"/>
      <c r="U39" s="109"/>
    </row>
    <row r="40" spans="1:21" ht="15" customHeight="1">
      <c r="A40" s="116" t="s">
        <v>142</v>
      </c>
      <c r="B40" s="52" t="s">
        <v>156</v>
      </c>
      <c r="C40" s="52"/>
      <c r="D40" s="52"/>
      <c r="E40" s="57"/>
      <c r="F40" s="57"/>
      <c r="G40" s="58"/>
      <c r="H40" s="57"/>
      <c r="I40" s="58"/>
      <c r="J40" s="58"/>
      <c r="K40" s="57"/>
      <c r="L40" s="57"/>
      <c r="M40" s="58"/>
      <c r="N40" s="58"/>
      <c r="O40" s="57"/>
      <c r="P40" s="57"/>
      <c r="Q40" s="109"/>
      <c r="R40" s="115"/>
      <c r="S40" s="109"/>
      <c r="T40" s="109"/>
      <c r="U40" s="109"/>
    </row>
    <row r="41" spans="1:21" ht="15" customHeight="1">
      <c r="A41" s="116" t="s">
        <v>143</v>
      </c>
      <c r="B41" s="52" t="s">
        <v>388</v>
      </c>
      <c r="C41" s="52"/>
      <c r="D41" s="52"/>
      <c r="E41" s="57"/>
      <c r="F41" s="57"/>
      <c r="G41" s="58"/>
      <c r="H41" s="57"/>
      <c r="I41" s="58"/>
      <c r="J41" s="58"/>
      <c r="K41" s="57"/>
      <c r="L41" s="57"/>
      <c r="M41" s="58"/>
      <c r="N41" s="58"/>
      <c r="O41" s="57"/>
      <c r="P41" s="57"/>
      <c r="Q41" s="109"/>
      <c r="R41" s="115"/>
      <c r="S41" s="109"/>
      <c r="T41" s="109"/>
      <c r="U41" s="109"/>
    </row>
    <row r="42" spans="1:21" ht="15" customHeight="1">
      <c r="A42" s="116" t="s">
        <v>144</v>
      </c>
      <c r="B42" s="2" t="s">
        <v>505</v>
      </c>
      <c r="C42" s="52"/>
      <c r="D42" s="52"/>
      <c r="E42" s="57"/>
      <c r="F42" s="57"/>
      <c r="G42" s="58"/>
      <c r="H42" s="57"/>
      <c r="I42" s="58"/>
      <c r="J42" s="58"/>
      <c r="K42" s="57"/>
      <c r="L42" s="57"/>
      <c r="M42" s="58"/>
      <c r="N42" s="58"/>
      <c r="O42" s="57"/>
      <c r="P42" s="57"/>
      <c r="Q42" s="109"/>
      <c r="R42" s="115"/>
      <c r="S42" s="109"/>
      <c r="T42" s="109"/>
      <c r="U42" s="109"/>
    </row>
    <row r="43" spans="1:21" ht="15" customHeight="1">
      <c r="A43" s="116" t="s">
        <v>145</v>
      </c>
      <c r="B43" s="52" t="s">
        <v>504</v>
      </c>
      <c r="C43" s="52"/>
      <c r="D43" s="52"/>
      <c r="E43" s="57"/>
      <c r="F43" s="57"/>
      <c r="G43" s="58"/>
      <c r="H43" s="57"/>
      <c r="I43" s="58"/>
      <c r="J43" s="58"/>
      <c r="K43" s="57"/>
      <c r="L43" s="57"/>
      <c r="M43" s="58"/>
      <c r="N43" s="58"/>
      <c r="O43" s="57"/>
      <c r="P43" s="57"/>
      <c r="Q43" s="109"/>
      <c r="R43" s="115"/>
      <c r="S43" s="109"/>
      <c r="T43" s="109"/>
      <c r="U43" s="109"/>
    </row>
    <row r="44" spans="1:21" ht="15" customHeight="1">
      <c r="A44" s="116" t="s">
        <v>507</v>
      </c>
      <c r="B44" s="52" t="s">
        <v>616</v>
      </c>
      <c r="C44" s="52"/>
      <c r="D44" s="52"/>
      <c r="E44" s="57"/>
      <c r="F44" s="57"/>
      <c r="G44" s="58"/>
      <c r="H44" s="57"/>
      <c r="I44" s="58"/>
      <c r="J44" s="58"/>
      <c r="K44" s="57"/>
      <c r="L44" s="57"/>
      <c r="M44" s="58"/>
      <c r="N44" s="58"/>
      <c r="O44" s="57"/>
      <c r="P44" s="57"/>
      <c r="Q44" s="109"/>
      <c r="R44" s="115"/>
      <c r="S44" s="109"/>
      <c r="T44" s="109"/>
      <c r="U44" s="109"/>
    </row>
    <row r="45" spans="1:21" ht="15" customHeight="1">
      <c r="A45" s="116" t="s">
        <v>146</v>
      </c>
      <c r="B45" s="52" t="s">
        <v>506</v>
      </c>
      <c r="C45" s="52"/>
      <c r="D45" s="52"/>
      <c r="E45" s="57"/>
      <c r="F45" s="57"/>
      <c r="G45" s="58"/>
      <c r="H45" s="57"/>
      <c r="I45" s="58"/>
      <c r="J45" s="58"/>
      <c r="K45" s="57"/>
      <c r="L45" s="57"/>
      <c r="M45" s="58"/>
      <c r="N45" s="58"/>
      <c r="O45" s="57"/>
      <c r="P45" s="57"/>
      <c r="Q45" s="109"/>
      <c r="R45" s="115"/>
      <c r="S45" s="109"/>
      <c r="T45" s="109"/>
      <c r="U45" s="109"/>
    </row>
    <row r="46" spans="1:21" ht="15" customHeight="1">
      <c r="A46" s="116" t="s">
        <v>147</v>
      </c>
      <c r="B46" s="52" t="s">
        <v>508</v>
      </c>
      <c r="C46" s="52"/>
      <c r="D46" s="52"/>
      <c r="E46" s="57"/>
      <c r="F46" s="57"/>
      <c r="G46" s="58"/>
      <c r="H46" s="57"/>
      <c r="I46" s="58"/>
      <c r="J46" s="58"/>
      <c r="K46" s="57"/>
      <c r="L46" s="57"/>
      <c r="M46" s="58"/>
      <c r="N46" s="58"/>
      <c r="O46" s="57"/>
      <c r="P46" s="57"/>
      <c r="Q46" s="109"/>
      <c r="R46" s="115"/>
      <c r="S46" s="109"/>
      <c r="T46" s="109"/>
      <c r="U46" s="109"/>
    </row>
    <row r="47" spans="1:21" ht="15" customHeight="1">
      <c r="A47" s="116" t="s">
        <v>390</v>
      </c>
      <c r="B47" s="57" t="s">
        <v>176</v>
      </c>
      <c r="C47" s="52"/>
      <c r="D47" s="52"/>
      <c r="E47" s="57"/>
      <c r="F47" s="57"/>
      <c r="G47" s="58"/>
      <c r="H47" s="57"/>
      <c r="I47" s="58"/>
      <c r="J47" s="58"/>
      <c r="K47" s="57"/>
      <c r="L47" s="57"/>
      <c r="M47" s="58"/>
      <c r="N47" s="58"/>
      <c r="O47" s="57"/>
      <c r="P47" s="57"/>
      <c r="Q47" s="109"/>
      <c r="R47" s="115"/>
      <c r="S47" s="109"/>
      <c r="T47" s="109"/>
      <c r="U47" s="109"/>
    </row>
    <row r="48" spans="1:21" ht="15" customHeight="1">
      <c r="A48" s="116" t="s">
        <v>148</v>
      </c>
      <c r="B48" s="57" t="s">
        <v>398</v>
      </c>
      <c r="C48" s="52"/>
      <c r="D48" s="52"/>
      <c r="E48" s="57"/>
      <c r="F48" s="57"/>
      <c r="G48" s="58"/>
      <c r="H48" s="57"/>
      <c r="I48" s="58"/>
      <c r="J48" s="58"/>
      <c r="K48" s="57"/>
      <c r="L48" s="57"/>
      <c r="M48" s="58"/>
      <c r="N48" s="58"/>
      <c r="O48" s="57"/>
      <c r="P48" s="57"/>
      <c r="Q48" s="109"/>
      <c r="R48" s="115"/>
      <c r="S48" s="109"/>
      <c r="T48" s="109"/>
      <c r="U48" s="109"/>
    </row>
    <row r="49" spans="1:21" ht="27.75" customHeight="1">
      <c r="A49" s="116" t="s">
        <v>391</v>
      </c>
      <c r="B49" s="406" t="s">
        <v>482</v>
      </c>
      <c r="C49" s="406"/>
      <c r="D49" s="406"/>
      <c r="E49" s="406"/>
      <c r="F49" s="406"/>
      <c r="G49" s="406"/>
      <c r="H49" s="406"/>
      <c r="I49" s="406"/>
      <c r="J49" s="406"/>
      <c r="K49" s="406"/>
      <c r="L49" s="406"/>
      <c r="M49" s="406"/>
      <c r="N49" s="406"/>
      <c r="O49" s="406"/>
      <c r="P49" s="57"/>
      <c r="Q49" s="109"/>
      <c r="R49" s="115"/>
      <c r="S49" s="109"/>
      <c r="T49" s="109"/>
      <c r="U49" s="109"/>
    </row>
    <row r="50" spans="1:21" ht="16.5">
      <c r="A50" s="116" t="s">
        <v>149</v>
      </c>
      <c r="B50" s="265" t="s">
        <v>613</v>
      </c>
      <c r="C50" s="265"/>
      <c r="D50" s="265"/>
      <c r="E50" s="265"/>
      <c r="F50" s="265"/>
      <c r="G50" s="265"/>
      <c r="H50" s="265"/>
      <c r="I50" s="265"/>
      <c r="J50" s="265"/>
      <c r="K50" s="265"/>
      <c r="L50" s="265"/>
      <c r="M50" s="265"/>
      <c r="N50" s="265"/>
      <c r="O50" s="265"/>
      <c r="P50" s="57"/>
      <c r="Q50" s="109"/>
      <c r="R50" s="115"/>
      <c r="S50" s="109"/>
      <c r="T50" s="109"/>
      <c r="U50" s="109"/>
    </row>
    <row r="51" spans="1:21" ht="15" customHeight="1">
      <c r="A51" s="116" t="s">
        <v>150</v>
      </c>
      <c r="B51" s="52" t="s">
        <v>225</v>
      </c>
      <c r="C51" s="52"/>
      <c r="D51" s="52"/>
      <c r="E51" s="57"/>
      <c r="F51" s="57"/>
      <c r="G51" s="58"/>
      <c r="H51" s="57"/>
      <c r="I51" s="58"/>
      <c r="J51" s="58"/>
      <c r="K51" s="57"/>
      <c r="L51" s="57"/>
      <c r="M51" s="58"/>
      <c r="N51" s="58"/>
      <c r="O51" s="57"/>
      <c r="P51" s="57"/>
      <c r="Q51" s="109"/>
      <c r="R51" s="115"/>
      <c r="S51" s="109"/>
      <c r="T51" s="109"/>
      <c r="U51" s="109"/>
    </row>
    <row r="52" spans="1:21" ht="15" customHeight="1">
      <c r="A52" s="116" t="s">
        <v>615</v>
      </c>
      <c r="B52" s="52" t="s">
        <v>190</v>
      </c>
      <c r="C52" s="52"/>
      <c r="D52" s="52"/>
      <c r="E52" s="57"/>
      <c r="F52" s="57"/>
      <c r="G52" s="58"/>
      <c r="H52" s="57"/>
      <c r="I52" s="58"/>
      <c r="J52" s="58"/>
      <c r="K52" s="57"/>
      <c r="L52" s="57"/>
      <c r="M52" s="58"/>
      <c r="N52" s="58"/>
      <c r="O52" s="57"/>
      <c r="P52" s="57"/>
      <c r="Q52" s="109"/>
      <c r="R52" s="115"/>
      <c r="S52" s="109"/>
      <c r="T52" s="109"/>
      <c r="U52" s="109"/>
    </row>
    <row r="53" spans="1:21" ht="15" customHeight="1">
      <c r="A53" s="116" t="s">
        <v>663</v>
      </c>
      <c r="B53" s="94" t="s">
        <v>557</v>
      </c>
      <c r="C53" s="52"/>
      <c r="D53" s="52"/>
      <c r="E53" s="57"/>
      <c r="F53" s="57"/>
      <c r="G53" s="58"/>
      <c r="H53" s="57"/>
      <c r="I53" s="58"/>
      <c r="J53" s="58"/>
      <c r="K53" s="57"/>
      <c r="L53" s="57"/>
      <c r="M53" s="58"/>
      <c r="N53" s="58"/>
      <c r="O53" s="57"/>
      <c r="P53" s="57"/>
      <c r="Q53" s="109"/>
      <c r="R53" s="115"/>
      <c r="S53" s="109"/>
      <c r="T53" s="109"/>
      <c r="U53" s="109"/>
    </row>
    <row r="54" spans="1:21" ht="2.25" customHeight="1">
      <c r="A54" s="116"/>
      <c r="B54" s="94"/>
      <c r="C54" s="57"/>
      <c r="D54" s="57"/>
      <c r="E54" s="57"/>
      <c r="F54" s="57"/>
      <c r="G54" s="58"/>
      <c r="H54" s="57"/>
      <c r="I54" s="58"/>
      <c r="J54" s="58"/>
      <c r="K54" s="57"/>
      <c r="L54" s="57"/>
      <c r="M54" s="58"/>
      <c r="N54" s="58"/>
      <c r="O54" s="101"/>
      <c r="P54" s="101"/>
      <c r="Q54" s="109"/>
      <c r="R54" s="115"/>
      <c r="S54" s="109"/>
      <c r="T54" s="109"/>
      <c r="U54" s="109"/>
    </row>
    <row r="55" spans="1:21" ht="30.75" customHeight="1">
      <c r="A55" s="427" t="s">
        <v>543</v>
      </c>
      <c r="B55" s="427"/>
      <c r="C55" s="427"/>
      <c r="D55" s="427"/>
      <c r="E55" s="427"/>
      <c r="F55" s="427"/>
      <c r="G55" s="427"/>
      <c r="H55" s="427"/>
      <c r="I55" s="427"/>
      <c r="J55" s="427"/>
      <c r="K55" s="427"/>
      <c r="L55" s="427"/>
      <c r="M55" s="427"/>
      <c r="N55" s="427"/>
      <c r="O55" s="427"/>
      <c r="P55" s="101"/>
      <c r="Q55" s="109"/>
      <c r="R55" s="115"/>
      <c r="S55" s="109"/>
      <c r="T55" s="109"/>
      <c r="U55" s="109"/>
    </row>
    <row r="56" spans="1:21" ht="15" customHeight="1">
      <c r="A56" s="112"/>
      <c r="B56" s="119"/>
      <c r="C56" s="52"/>
      <c r="D56" s="52"/>
      <c r="E56" s="57"/>
      <c r="F56" s="57"/>
      <c r="G56" s="58"/>
      <c r="H56" s="57"/>
      <c r="I56" s="58"/>
      <c r="J56" s="58"/>
      <c r="K56" s="57"/>
      <c r="L56" s="57"/>
      <c r="M56" s="58"/>
      <c r="N56" s="58"/>
      <c r="O56" s="101"/>
      <c r="P56" s="60"/>
      <c r="Q56" s="109"/>
      <c r="R56" s="115"/>
      <c r="S56" s="109"/>
      <c r="T56" s="109"/>
      <c r="U56" s="109"/>
    </row>
    <row r="57" spans="1:21" ht="15" customHeight="1">
      <c r="A57" s="94"/>
      <c r="B57" s="94"/>
      <c r="C57" s="94"/>
      <c r="D57" s="94"/>
      <c r="E57" s="94"/>
      <c r="F57" s="94"/>
      <c r="G57" s="120"/>
      <c r="H57" s="57"/>
      <c r="I57" s="120"/>
      <c r="J57" s="120"/>
      <c r="K57" s="57"/>
      <c r="L57" s="57"/>
      <c r="M57" s="120"/>
      <c r="N57" s="120"/>
      <c r="O57" s="94"/>
      <c r="P57" s="109"/>
      <c r="Q57" s="109"/>
      <c r="R57" s="115"/>
      <c r="S57" s="109"/>
      <c r="T57" s="109"/>
      <c r="U57" s="109"/>
    </row>
    <row r="58" spans="1:15" ht="15" customHeight="1">
      <c r="A58" s="112"/>
      <c r="B58" s="112"/>
      <c r="C58" s="112"/>
      <c r="D58" s="112"/>
      <c r="E58" s="112"/>
      <c r="F58" s="112"/>
      <c r="G58" s="120"/>
      <c r="H58" s="121"/>
      <c r="I58" s="120"/>
      <c r="J58" s="120"/>
      <c r="K58" s="121"/>
      <c r="L58" s="121"/>
      <c r="M58" s="120"/>
      <c r="N58" s="120"/>
      <c r="O58" s="112"/>
    </row>
    <row r="59" spans="1:15" ht="15" customHeight="1">
      <c r="A59" s="112"/>
      <c r="B59" s="112"/>
      <c r="C59" s="112"/>
      <c r="D59" s="112"/>
      <c r="E59" s="112"/>
      <c r="F59" s="112"/>
      <c r="G59" s="120"/>
      <c r="H59" s="121"/>
      <c r="I59" s="120"/>
      <c r="J59" s="120"/>
      <c r="K59" s="121"/>
      <c r="L59" s="121"/>
      <c r="M59" s="120"/>
      <c r="N59" s="120"/>
      <c r="O59" s="112"/>
    </row>
    <row r="60" spans="1:15" ht="15" customHeight="1">
      <c r="A60" s="112"/>
      <c r="B60" s="112"/>
      <c r="C60" s="112"/>
      <c r="D60" s="112"/>
      <c r="E60" s="112"/>
      <c r="F60" s="112"/>
      <c r="G60" s="120"/>
      <c r="H60" s="121"/>
      <c r="I60" s="120"/>
      <c r="J60" s="120"/>
      <c r="K60" s="121"/>
      <c r="L60" s="121"/>
      <c r="M60" s="120"/>
      <c r="N60" s="120"/>
      <c r="O60" s="112"/>
    </row>
    <row r="61" spans="1:15" ht="15" customHeight="1">
      <c r="A61" s="112"/>
      <c r="B61" s="112"/>
      <c r="C61" s="112"/>
      <c r="D61" s="112"/>
      <c r="E61" s="112"/>
      <c r="F61" s="112"/>
      <c r="G61" s="120"/>
      <c r="H61" s="121"/>
      <c r="I61" s="120"/>
      <c r="J61" s="120"/>
      <c r="K61" s="121"/>
      <c r="L61" s="121"/>
      <c r="M61" s="120"/>
      <c r="N61" s="120"/>
      <c r="O61" s="112"/>
    </row>
    <row r="62" spans="1:15" ht="15" customHeight="1">
      <c r="A62" s="112"/>
      <c r="B62" s="112"/>
      <c r="C62" s="112"/>
      <c r="D62" s="112"/>
      <c r="E62" s="112"/>
      <c r="F62" s="112"/>
      <c r="G62" s="120"/>
      <c r="H62" s="121"/>
      <c r="I62" s="120"/>
      <c r="J62" s="120"/>
      <c r="K62" s="121"/>
      <c r="L62" s="121"/>
      <c r="M62" s="120"/>
      <c r="N62" s="120"/>
      <c r="O62" s="112"/>
    </row>
    <row r="63" spans="1:15" ht="15" customHeight="1">
      <c r="A63" s="112"/>
      <c r="B63" s="112"/>
      <c r="C63" s="112"/>
      <c r="D63" s="112"/>
      <c r="E63" s="112"/>
      <c r="F63" s="112"/>
      <c r="G63" s="120"/>
      <c r="H63" s="121"/>
      <c r="I63" s="120"/>
      <c r="J63" s="120"/>
      <c r="K63" s="121"/>
      <c r="L63" s="121"/>
      <c r="M63" s="120"/>
      <c r="N63" s="120"/>
      <c r="O63" s="112"/>
    </row>
    <row r="64" spans="1:15" ht="15" customHeight="1">
      <c r="A64" s="112"/>
      <c r="B64" s="112"/>
      <c r="C64" s="112"/>
      <c r="D64" s="112"/>
      <c r="E64" s="112"/>
      <c r="F64" s="112"/>
      <c r="G64" s="120"/>
      <c r="H64" s="121"/>
      <c r="I64" s="120"/>
      <c r="J64" s="120"/>
      <c r="K64" s="121"/>
      <c r="L64" s="121"/>
      <c r="M64" s="120"/>
      <c r="N64" s="120"/>
      <c r="O64" s="112"/>
    </row>
    <row r="65" spans="1:15" ht="15" customHeight="1">
      <c r="A65" s="112"/>
      <c r="B65" s="112"/>
      <c r="C65" s="112"/>
      <c r="D65" s="112"/>
      <c r="E65" s="112"/>
      <c r="F65" s="112"/>
      <c r="G65" s="120"/>
      <c r="H65" s="121"/>
      <c r="I65" s="120"/>
      <c r="J65" s="120"/>
      <c r="K65" s="121"/>
      <c r="L65" s="121"/>
      <c r="M65" s="120"/>
      <c r="N65" s="120"/>
      <c r="O65" s="112"/>
    </row>
    <row r="66" spans="1:15" ht="15" customHeight="1">
      <c r="A66" s="112"/>
      <c r="B66" s="112"/>
      <c r="C66" s="112"/>
      <c r="D66" s="112"/>
      <c r="E66" s="112"/>
      <c r="F66" s="112"/>
      <c r="G66" s="120"/>
      <c r="H66" s="121"/>
      <c r="I66" s="120"/>
      <c r="J66" s="120"/>
      <c r="K66" s="121"/>
      <c r="L66" s="121"/>
      <c r="M66" s="120"/>
      <c r="N66" s="120"/>
      <c r="O66" s="112"/>
    </row>
    <row r="67" spans="1:15" ht="15" customHeight="1">
      <c r="A67" s="112"/>
      <c r="B67" s="112"/>
      <c r="C67" s="112"/>
      <c r="D67" s="112"/>
      <c r="E67" s="112"/>
      <c r="F67" s="112"/>
      <c r="G67" s="120"/>
      <c r="H67" s="121"/>
      <c r="I67" s="120"/>
      <c r="J67" s="120"/>
      <c r="K67" s="121"/>
      <c r="L67" s="121"/>
      <c r="M67" s="120"/>
      <c r="N67" s="120"/>
      <c r="O67" s="112"/>
    </row>
    <row r="68" spans="1:15" ht="15" customHeight="1">
      <c r="A68" s="112"/>
      <c r="B68" s="112"/>
      <c r="C68" s="112"/>
      <c r="D68" s="112"/>
      <c r="E68" s="112"/>
      <c r="F68" s="112"/>
      <c r="G68" s="120"/>
      <c r="H68" s="121"/>
      <c r="I68" s="120"/>
      <c r="J68" s="120"/>
      <c r="K68" s="121"/>
      <c r="L68" s="121"/>
      <c r="M68" s="120"/>
      <c r="N68" s="120"/>
      <c r="O68" s="112"/>
    </row>
    <row r="69" spans="1:15" ht="15" customHeight="1">
      <c r="A69" s="112"/>
      <c r="B69" s="112"/>
      <c r="C69" s="112"/>
      <c r="D69" s="112"/>
      <c r="E69" s="112"/>
      <c r="F69" s="112"/>
      <c r="G69" s="120"/>
      <c r="H69" s="121"/>
      <c r="I69" s="120"/>
      <c r="J69" s="120"/>
      <c r="K69" s="121"/>
      <c r="L69" s="121"/>
      <c r="M69" s="120"/>
      <c r="N69" s="120"/>
      <c r="O69" s="112"/>
    </row>
    <row r="70" spans="1:15" ht="15" customHeight="1">
      <c r="A70" s="112"/>
      <c r="B70" s="112"/>
      <c r="C70" s="112"/>
      <c r="D70" s="112"/>
      <c r="E70" s="112"/>
      <c r="F70" s="112"/>
      <c r="G70" s="120"/>
      <c r="H70" s="121"/>
      <c r="I70" s="120"/>
      <c r="J70" s="120"/>
      <c r="K70" s="121"/>
      <c r="L70" s="121"/>
      <c r="M70" s="120"/>
      <c r="N70" s="120"/>
      <c r="O70" s="112"/>
    </row>
    <row r="71" spans="1:15" ht="15" customHeight="1">
      <c r="A71" s="112"/>
      <c r="B71" s="112"/>
      <c r="C71" s="112"/>
      <c r="D71" s="112"/>
      <c r="E71" s="112"/>
      <c r="F71" s="112"/>
      <c r="G71" s="120"/>
      <c r="H71" s="121"/>
      <c r="I71" s="120"/>
      <c r="J71" s="120"/>
      <c r="K71" s="121"/>
      <c r="L71" s="121"/>
      <c r="M71" s="120"/>
      <c r="N71" s="120"/>
      <c r="O71" s="112"/>
    </row>
    <row r="72" spans="1:15" ht="15" customHeight="1">
      <c r="A72" s="112"/>
      <c r="B72" s="112"/>
      <c r="C72" s="112"/>
      <c r="D72" s="112"/>
      <c r="E72" s="112"/>
      <c r="F72" s="112"/>
      <c r="G72" s="120"/>
      <c r="H72" s="121"/>
      <c r="I72" s="120"/>
      <c r="J72" s="120"/>
      <c r="K72" s="121"/>
      <c r="L72" s="121"/>
      <c r="M72" s="120"/>
      <c r="N72" s="120"/>
      <c r="O72" s="112"/>
    </row>
    <row r="73" spans="1:15" ht="15" customHeight="1">
      <c r="A73" s="112"/>
      <c r="B73" s="112"/>
      <c r="C73" s="112"/>
      <c r="D73" s="112"/>
      <c r="E73" s="112"/>
      <c r="F73" s="112"/>
      <c r="G73" s="120"/>
      <c r="H73" s="121"/>
      <c r="I73" s="120"/>
      <c r="J73" s="120"/>
      <c r="K73" s="121"/>
      <c r="L73" s="121"/>
      <c r="M73" s="120"/>
      <c r="N73" s="120"/>
      <c r="O73" s="112"/>
    </row>
    <row r="74" spans="1:15" ht="15" customHeight="1">
      <c r="A74" s="112"/>
      <c r="B74" s="112"/>
      <c r="C74" s="112"/>
      <c r="D74" s="112"/>
      <c r="E74" s="112"/>
      <c r="F74" s="112"/>
      <c r="G74" s="120"/>
      <c r="H74" s="121"/>
      <c r="I74" s="120"/>
      <c r="J74" s="120"/>
      <c r="K74" s="121"/>
      <c r="L74" s="121"/>
      <c r="M74" s="120"/>
      <c r="N74" s="120"/>
      <c r="O74" s="112"/>
    </row>
    <row r="75" spans="1:15" ht="15" customHeight="1">
      <c r="A75" s="112"/>
      <c r="B75" s="112"/>
      <c r="C75" s="112"/>
      <c r="D75" s="112"/>
      <c r="E75" s="112"/>
      <c r="F75" s="112"/>
      <c r="G75" s="120"/>
      <c r="H75" s="121"/>
      <c r="I75" s="120"/>
      <c r="J75" s="120"/>
      <c r="K75" s="121"/>
      <c r="L75" s="121"/>
      <c r="M75" s="120"/>
      <c r="N75" s="120"/>
      <c r="O75" s="112"/>
    </row>
    <row r="76" spans="1:15" ht="15" customHeight="1">
      <c r="A76" s="112"/>
      <c r="B76" s="112"/>
      <c r="C76" s="112"/>
      <c r="D76" s="112"/>
      <c r="E76" s="112"/>
      <c r="F76" s="112"/>
      <c r="G76" s="120"/>
      <c r="H76" s="121"/>
      <c r="I76" s="120"/>
      <c r="J76" s="120"/>
      <c r="K76" s="121"/>
      <c r="L76" s="121"/>
      <c r="M76" s="120"/>
      <c r="N76" s="120"/>
      <c r="O76" s="112"/>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20">
    <mergeCell ref="B29:O29"/>
    <mergeCell ref="A55:O55"/>
    <mergeCell ref="N8:O8"/>
    <mergeCell ref="M11:P11"/>
    <mergeCell ref="A11:D12"/>
    <mergeCell ref="E11:E12"/>
    <mergeCell ref="G11:H12"/>
    <mergeCell ref="I11:I12"/>
    <mergeCell ref="J11:J12"/>
    <mergeCell ref="K11:K12"/>
    <mergeCell ref="F11:F12"/>
    <mergeCell ref="D2:E2"/>
    <mergeCell ref="O12:P12"/>
    <mergeCell ref="B28:O28"/>
    <mergeCell ref="L11:L12"/>
    <mergeCell ref="A35:A36"/>
    <mergeCell ref="B49:O49"/>
    <mergeCell ref="B34:O34"/>
    <mergeCell ref="B39:O39"/>
    <mergeCell ref="B35:O36"/>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&amp;C6</oddFooter>
  </headerFooter>
  <drawing r:id="rId1"/>
</worksheet>
</file>

<file path=xl/worksheets/sheet8.xml><?xml version="1.0" encoding="utf-8"?>
<worksheet xmlns="http://schemas.openxmlformats.org/spreadsheetml/2006/main" xmlns:r="http://schemas.openxmlformats.org/officeDocument/2006/relationships">
  <sheetPr codeName="Hoja8" transitionEvaluation="1">
    <tabColor indexed="42"/>
  </sheetPr>
  <dimension ref="A1:S88"/>
  <sheetViews>
    <sheetView showGridLines="0" view="pageBreakPreview" zoomScale="60" zoomScaleNormal="60" workbookViewId="0" topLeftCell="A1">
      <selection activeCell="D24" sqref="D24"/>
    </sheetView>
  </sheetViews>
  <sheetFormatPr defaultColWidth="9.77734375" defaultRowHeight="15.75"/>
  <cols>
    <col min="1" max="1" width="1.66796875" style="13" customWidth="1"/>
    <col min="2" max="2" width="1.4375" style="13" customWidth="1"/>
    <col min="3" max="3" width="1.5625" style="13" customWidth="1"/>
    <col min="4" max="4" width="48.77734375" style="13" customWidth="1"/>
    <col min="5" max="5" width="18.10546875" style="13" customWidth="1"/>
    <col min="6" max="6" width="11.99609375" style="91" customWidth="1"/>
    <col min="7" max="9" width="11.6640625" style="91" customWidth="1"/>
    <col min="10" max="11" width="11.6640625" style="11" customWidth="1"/>
    <col min="12" max="12" width="7.77734375" style="122" customWidth="1"/>
    <col min="13" max="13" width="9.5546875" style="13" customWidth="1"/>
    <col min="14" max="14" width="21.4453125" style="13" bestFit="1" customWidth="1"/>
    <col min="15" max="16" width="9.77734375" style="13" customWidth="1"/>
    <col min="17" max="17" width="12.77734375" style="13" customWidth="1"/>
    <col min="18" max="24" width="9.77734375" style="13" customWidth="1"/>
    <col min="25" max="26" width="5.77734375" style="13" customWidth="1"/>
    <col min="27" max="29" width="9.77734375" style="13" customWidth="1"/>
    <col min="30" max="30" width="12.77734375" style="13" customWidth="1"/>
    <col min="31" max="16384" width="9.77734375" style="13" customWidth="1"/>
  </cols>
  <sheetData>
    <row r="1" spans="2:4" s="28" customFormat="1" ht="15" customHeight="1">
      <c r="B1" s="86"/>
      <c r="C1" s="87"/>
      <c r="D1" s="87"/>
    </row>
    <row r="2" spans="4:5" s="28" customFormat="1" ht="24.75" customHeight="1">
      <c r="D2" s="382"/>
      <c r="E2" s="382"/>
    </row>
    <row r="3" spans="4:5" s="28" customFormat="1" ht="24.75" customHeight="1">
      <c r="D3" s="89"/>
      <c r="E3" s="90"/>
    </row>
    <row r="4" spans="4:5" s="28" customFormat="1" ht="24.75" customHeight="1">
      <c r="D4" s="89"/>
      <c r="E4" s="90"/>
    </row>
    <row r="5" spans="4:5" s="28" customFormat="1" ht="24.75" customHeight="1">
      <c r="D5" s="89"/>
      <c r="E5" s="90"/>
    </row>
    <row r="6" s="28" customFormat="1" ht="40.5" customHeight="1"/>
    <row r="7" ht="7.5" customHeight="1"/>
    <row r="8" spans="1:19" ht="26.25">
      <c r="A8" s="229" t="s">
        <v>125</v>
      </c>
      <c r="B8" s="230"/>
      <c r="C8" s="230"/>
      <c r="D8" s="230"/>
      <c r="E8" s="123"/>
      <c r="F8" s="123"/>
      <c r="G8" s="123"/>
      <c r="H8" s="123"/>
      <c r="I8" s="123"/>
      <c r="J8" s="417" t="s">
        <v>119</v>
      </c>
      <c r="K8" s="417"/>
      <c r="L8" s="417"/>
      <c r="M8" s="11"/>
      <c r="N8" s="11"/>
      <c r="O8" s="11"/>
      <c r="P8" s="11"/>
      <c r="Q8" s="11"/>
      <c r="R8" s="11"/>
      <c r="S8" s="11"/>
    </row>
    <row r="9" spans="1:19" ht="25.5">
      <c r="A9" s="225" t="s">
        <v>561</v>
      </c>
      <c r="B9" s="231"/>
      <c r="C9" s="231"/>
      <c r="D9" s="231"/>
      <c r="E9" s="124"/>
      <c r="F9" s="124"/>
      <c r="G9" s="124"/>
      <c r="H9" s="124"/>
      <c r="I9" s="124"/>
      <c r="J9" s="124"/>
      <c r="K9" s="124"/>
      <c r="L9" s="124"/>
      <c r="M9" s="11"/>
      <c r="N9" s="11"/>
      <c r="O9" s="11"/>
      <c r="P9" s="11"/>
      <c r="Q9" s="11"/>
      <c r="R9" s="11"/>
      <c r="S9" s="11"/>
    </row>
    <row r="10" spans="1:19" ht="7.5" customHeight="1">
      <c r="A10" s="69"/>
      <c r="B10" s="124"/>
      <c r="C10" s="124"/>
      <c r="D10" s="124"/>
      <c r="E10" s="124"/>
      <c r="F10" s="124"/>
      <c r="G10" s="124"/>
      <c r="H10" s="124"/>
      <c r="I10" s="124"/>
      <c r="J10" s="124"/>
      <c r="K10" s="124"/>
      <c r="L10" s="124"/>
      <c r="M10" s="11"/>
      <c r="N10" s="11"/>
      <c r="O10" s="11"/>
      <c r="P10" s="11"/>
      <c r="Q10" s="11"/>
      <c r="R10" s="11"/>
      <c r="S10" s="11"/>
    </row>
    <row r="11" spans="1:19" ht="24.75" customHeight="1">
      <c r="A11" s="418" t="s">
        <v>159</v>
      </c>
      <c r="B11" s="419"/>
      <c r="C11" s="419"/>
      <c r="D11" s="419"/>
      <c r="E11" s="414" t="s">
        <v>231</v>
      </c>
      <c r="F11" s="399">
        <v>2000</v>
      </c>
      <c r="G11" s="399">
        <v>2001</v>
      </c>
      <c r="H11" s="431">
        <v>2002</v>
      </c>
      <c r="I11" s="431">
        <v>2003</v>
      </c>
      <c r="J11" s="431">
        <v>2004</v>
      </c>
      <c r="K11" s="431" t="s">
        <v>560</v>
      </c>
      <c r="L11" s="434" t="s">
        <v>230</v>
      </c>
      <c r="M11" s="11"/>
      <c r="N11" s="11"/>
      <c r="O11" s="11"/>
      <c r="P11" s="11"/>
      <c r="Q11" s="11"/>
      <c r="R11" s="11"/>
      <c r="S11" s="11"/>
    </row>
    <row r="12" spans="1:19" ht="24.75" customHeight="1">
      <c r="A12" s="420"/>
      <c r="B12" s="421"/>
      <c r="C12" s="421"/>
      <c r="D12" s="421"/>
      <c r="E12" s="381"/>
      <c r="F12" s="389"/>
      <c r="G12" s="389"/>
      <c r="H12" s="432"/>
      <c r="I12" s="432"/>
      <c r="J12" s="432"/>
      <c r="K12" s="432"/>
      <c r="L12" s="388"/>
      <c r="M12" s="11"/>
      <c r="N12" s="11"/>
      <c r="O12" s="11"/>
      <c r="P12" s="11"/>
      <c r="Q12" s="11"/>
      <c r="R12" s="11"/>
      <c r="S12" s="11"/>
    </row>
    <row r="13" spans="1:19" ht="7.5" customHeight="1">
      <c r="A13" s="11"/>
      <c r="B13" s="11"/>
      <c r="C13" s="11"/>
      <c r="D13" s="11"/>
      <c r="E13" s="11"/>
      <c r="F13" s="64"/>
      <c r="G13" s="64"/>
      <c r="H13" s="64"/>
      <c r="I13" s="64"/>
      <c r="J13" s="45"/>
      <c r="K13" s="45"/>
      <c r="L13" s="12"/>
      <c r="M13" s="11"/>
      <c r="N13" s="11"/>
      <c r="O13" s="11"/>
      <c r="P13" s="11"/>
      <c r="Q13" s="11"/>
      <c r="R13" s="11"/>
      <c r="S13" s="11"/>
    </row>
    <row r="14" spans="1:19" ht="18.75" customHeight="1">
      <c r="A14" s="203" t="s">
        <v>207</v>
      </c>
      <c r="B14" s="67"/>
      <c r="C14" s="67"/>
      <c r="D14" s="67"/>
      <c r="E14" s="60"/>
      <c r="F14" s="64"/>
      <c r="G14" s="64"/>
      <c r="H14" s="64"/>
      <c r="I14" s="64"/>
      <c r="J14" s="45"/>
      <c r="K14" s="45"/>
      <c r="L14" s="12"/>
      <c r="M14" s="11"/>
      <c r="N14" s="11"/>
      <c r="O14" s="11"/>
      <c r="P14" s="11"/>
      <c r="Q14" s="11"/>
      <c r="R14" s="11"/>
      <c r="S14" s="11"/>
    </row>
    <row r="15" spans="1:19" ht="15" customHeight="1">
      <c r="A15" s="204" t="s">
        <v>209</v>
      </c>
      <c r="B15" s="205"/>
      <c r="C15" s="205"/>
      <c r="D15" s="205"/>
      <c r="E15" s="45"/>
      <c r="F15" s="50"/>
      <c r="G15" s="50"/>
      <c r="H15" s="50"/>
      <c r="I15" s="50"/>
      <c r="J15" s="51"/>
      <c r="K15" s="51"/>
      <c r="L15" s="79"/>
      <c r="M15" s="11"/>
      <c r="N15" s="11"/>
      <c r="O15" s="11"/>
      <c r="P15" s="11"/>
      <c r="Q15" s="11"/>
      <c r="R15" s="11"/>
      <c r="S15" s="11"/>
    </row>
    <row r="16" spans="1:19" ht="7.5" customHeight="1">
      <c r="A16" s="204"/>
      <c r="B16" s="205"/>
      <c r="C16" s="205"/>
      <c r="D16" s="205"/>
      <c r="E16" s="45"/>
      <c r="F16" s="50"/>
      <c r="G16" s="160"/>
      <c r="H16" s="50"/>
      <c r="I16" s="50"/>
      <c r="J16" s="51"/>
      <c r="K16" s="51"/>
      <c r="L16" s="79"/>
      <c r="M16" s="11"/>
      <c r="N16" s="11"/>
      <c r="O16" s="11"/>
      <c r="P16" s="11"/>
      <c r="Q16" s="11"/>
      <c r="R16" s="11"/>
      <c r="S16" s="11"/>
    </row>
    <row r="17" spans="1:19" ht="7.5" customHeight="1">
      <c r="A17" s="199"/>
      <c r="B17" s="67"/>
      <c r="C17" s="67"/>
      <c r="D17" s="67"/>
      <c r="E17" s="45"/>
      <c r="F17" s="50"/>
      <c r="G17" s="50"/>
      <c r="H17" s="50"/>
      <c r="I17" s="50"/>
      <c r="J17" s="51"/>
      <c r="K17" s="51"/>
      <c r="L17" s="79"/>
      <c r="M17" s="11"/>
      <c r="N17" s="11"/>
      <c r="O17" s="11"/>
      <c r="P17" s="11"/>
      <c r="Q17" s="11"/>
      <c r="R17" s="11"/>
      <c r="S17" s="11"/>
    </row>
    <row r="18" spans="1:19" ht="18.75" customHeight="1">
      <c r="A18" s="199" t="s">
        <v>198</v>
      </c>
      <c r="B18" s="67"/>
      <c r="C18" s="67"/>
      <c r="D18" s="67"/>
      <c r="E18" s="45"/>
      <c r="F18" s="50"/>
      <c r="G18" s="50"/>
      <c r="H18" s="50"/>
      <c r="I18" s="50"/>
      <c r="J18" s="51"/>
      <c r="K18" s="51"/>
      <c r="L18" s="79"/>
      <c r="M18" s="11"/>
      <c r="N18" s="11"/>
      <c r="O18" s="11"/>
      <c r="P18" s="11"/>
      <c r="Q18" s="11"/>
      <c r="R18" s="11"/>
      <c r="S18" s="11"/>
    </row>
    <row r="19" spans="1:19" ht="7.5" customHeight="1">
      <c r="A19" s="49"/>
      <c r="B19" s="60"/>
      <c r="C19" s="60"/>
      <c r="D19" s="60"/>
      <c r="E19" s="45"/>
      <c r="F19" s="126"/>
      <c r="G19" s="126"/>
      <c r="H19" s="81"/>
      <c r="I19" s="81"/>
      <c r="J19" s="81"/>
      <c r="K19" s="81"/>
      <c r="L19" s="104"/>
      <c r="M19" s="11"/>
      <c r="N19" s="11"/>
      <c r="O19" s="11"/>
      <c r="P19" s="11"/>
      <c r="Q19" s="11"/>
      <c r="R19" s="11"/>
      <c r="S19" s="11"/>
    </row>
    <row r="20" spans="1:19" ht="18.75" customHeight="1">
      <c r="A20" s="52"/>
      <c r="B20" s="265" t="s">
        <v>511</v>
      </c>
      <c r="C20" s="57"/>
      <c r="D20" s="57"/>
      <c r="E20" s="53" t="s">
        <v>431</v>
      </c>
      <c r="F20" s="80">
        <v>168922.80136311986</v>
      </c>
      <c r="G20" s="80">
        <v>170829.88550985965</v>
      </c>
      <c r="H20" s="80">
        <v>169181.2714741914</v>
      </c>
      <c r="I20" s="80">
        <v>169402.82251931704</v>
      </c>
      <c r="J20" s="80">
        <v>176343.8697455877</v>
      </c>
      <c r="K20" s="80">
        <v>181731.0408717186</v>
      </c>
      <c r="L20" s="244">
        <f>(((K20/F20)^(1/5))-1)*100</f>
        <v>1.4724550201005382</v>
      </c>
      <c r="M20" s="11"/>
      <c r="N20" s="37"/>
      <c r="O20" s="12"/>
      <c r="P20" s="11"/>
      <c r="Q20" s="11"/>
      <c r="R20" s="11"/>
      <c r="S20" s="11"/>
    </row>
    <row r="21" spans="1:19" ht="16.5" customHeight="1">
      <c r="A21" s="52"/>
      <c r="B21" s="57"/>
      <c r="C21" s="265" t="s">
        <v>518</v>
      </c>
      <c r="D21" s="57"/>
      <c r="E21" s="53" t="s">
        <v>431</v>
      </c>
      <c r="F21" s="80">
        <v>155323.295</v>
      </c>
      <c r="G21" s="80">
        <v>157059.358</v>
      </c>
      <c r="H21" s="80">
        <v>155547.247</v>
      </c>
      <c r="I21" s="80">
        <v>155744.408</v>
      </c>
      <c r="J21" s="80">
        <v>162122.754</v>
      </c>
      <c r="K21" s="80">
        <v>167075.5022044974</v>
      </c>
      <c r="L21" s="244">
        <f>(((K21/F21)^(1/5))-1)*100</f>
        <v>1.4694335723978602</v>
      </c>
      <c r="M21" s="11"/>
      <c r="N21" s="37"/>
      <c r="O21" s="12"/>
      <c r="P21" s="11"/>
      <c r="Q21" s="11"/>
      <c r="R21" s="11"/>
      <c r="S21" s="11"/>
    </row>
    <row r="22" spans="1:19" ht="30" customHeight="1">
      <c r="A22" s="270"/>
      <c r="B22" s="406" t="s">
        <v>537</v>
      </c>
      <c r="C22" s="406"/>
      <c r="D22" s="406"/>
      <c r="E22" s="53" t="s">
        <v>452</v>
      </c>
      <c r="F22" s="315">
        <v>93.79714568</v>
      </c>
      <c r="G22" s="315">
        <v>97.47371402</v>
      </c>
      <c r="H22" s="315">
        <v>102.529</v>
      </c>
      <c r="I22" s="315">
        <v>105.979</v>
      </c>
      <c r="J22" s="315">
        <v>111.363</v>
      </c>
      <c r="K22" s="315">
        <v>114.993</v>
      </c>
      <c r="L22" s="244">
        <f aca="true" t="shared" si="0" ref="L22:L63">((K22/F22)^(1/5)-1)*100</f>
        <v>4.158893178516565</v>
      </c>
      <c r="M22" s="11"/>
      <c r="N22" s="37"/>
      <c r="O22" s="12"/>
      <c r="P22" s="11"/>
      <c r="Q22" s="11"/>
      <c r="R22" s="11"/>
      <c r="S22" s="11"/>
    </row>
    <row r="23" spans="1:19" ht="16.5" customHeight="1">
      <c r="A23" s="52"/>
      <c r="B23" s="57"/>
      <c r="C23" s="52" t="s">
        <v>354</v>
      </c>
      <c r="D23" s="57"/>
      <c r="E23" s="53" t="s">
        <v>453</v>
      </c>
      <c r="F23" s="315">
        <v>8.357344858881778</v>
      </c>
      <c r="G23" s="315">
        <v>3.919701727964142</v>
      </c>
      <c r="H23" s="315">
        <v>5.186306924718931</v>
      </c>
      <c r="I23" s="315">
        <v>3.3649016375854712</v>
      </c>
      <c r="J23" s="315">
        <v>5.080251747987807</v>
      </c>
      <c r="K23" s="315">
        <v>3.259610463080187</v>
      </c>
      <c r="L23" s="316" t="s">
        <v>483</v>
      </c>
      <c r="M23" s="11"/>
      <c r="N23" s="37"/>
      <c r="O23" s="12"/>
      <c r="P23" s="11"/>
      <c r="Q23" s="11"/>
      <c r="R23" s="11"/>
      <c r="S23" s="11"/>
    </row>
    <row r="24" spans="1:19" ht="16.5" customHeight="1">
      <c r="A24" s="52"/>
      <c r="B24" s="52" t="s">
        <v>355</v>
      </c>
      <c r="C24" s="57"/>
      <c r="D24" s="57"/>
      <c r="E24" s="53" t="s">
        <v>452</v>
      </c>
      <c r="F24" s="315">
        <v>328.171070420076</v>
      </c>
      <c r="G24" s="315">
        <v>340.5695877767065</v>
      </c>
      <c r="H24" s="315">
        <v>356.6937502619179</v>
      </c>
      <c r="I24" s="315">
        <v>383.67653372430925</v>
      </c>
      <c r="J24" s="315">
        <v>414.2464033993041</v>
      </c>
      <c r="K24" s="315">
        <v>461.06896542317486</v>
      </c>
      <c r="L24" s="244">
        <f t="shared" si="0"/>
        <v>7.036800641166163</v>
      </c>
      <c r="M24" s="11"/>
      <c r="N24" s="37"/>
      <c r="O24" s="12"/>
      <c r="P24" s="11"/>
      <c r="Q24" s="11"/>
      <c r="R24" s="11"/>
      <c r="S24" s="11"/>
    </row>
    <row r="25" spans="1:19" ht="16.5" customHeight="1">
      <c r="A25" s="52"/>
      <c r="B25" s="57"/>
      <c r="C25" s="52" t="s">
        <v>354</v>
      </c>
      <c r="D25" s="57"/>
      <c r="E25" s="53" t="s">
        <v>453</v>
      </c>
      <c r="F25" s="317">
        <v>11.383863510827696</v>
      </c>
      <c r="G25" s="317">
        <v>3.778065306231837</v>
      </c>
      <c r="H25" s="317">
        <v>4.734469272630171</v>
      </c>
      <c r="I25" s="317">
        <v>7.564691964066683</v>
      </c>
      <c r="J25" s="317">
        <v>7.9676151622451785</v>
      </c>
      <c r="K25" s="317">
        <v>11.303070259547221</v>
      </c>
      <c r="L25" s="316" t="s">
        <v>483</v>
      </c>
      <c r="M25" s="11"/>
      <c r="N25" s="37"/>
      <c r="O25" s="12"/>
      <c r="P25" s="11"/>
      <c r="Q25" s="11"/>
      <c r="R25" s="11"/>
      <c r="S25" s="11"/>
    </row>
    <row r="26" spans="1:19" ht="16.5" customHeight="1">
      <c r="A26" s="52"/>
      <c r="B26" s="52" t="s">
        <v>356</v>
      </c>
      <c r="C26" s="57"/>
      <c r="D26" s="57"/>
      <c r="E26" s="53" t="s">
        <v>452</v>
      </c>
      <c r="F26" s="317">
        <v>323.91350762936105</v>
      </c>
      <c r="G26" s="317">
        <v>336.0091704946355</v>
      </c>
      <c r="H26" s="317">
        <v>355.2449121777129</v>
      </c>
      <c r="I26" s="317">
        <v>378.1995729824213</v>
      </c>
      <c r="J26" s="317">
        <v>407.06374689391237</v>
      </c>
      <c r="K26" s="317">
        <v>449.4089678575201</v>
      </c>
      <c r="L26" s="244">
        <f t="shared" si="0"/>
        <v>6.768350957079572</v>
      </c>
      <c r="M26" s="11"/>
      <c r="N26" s="37"/>
      <c r="O26" s="12"/>
      <c r="P26" s="11"/>
      <c r="Q26" s="11"/>
      <c r="R26" s="11"/>
      <c r="S26" s="11"/>
    </row>
    <row r="27" spans="1:19" ht="16.5" customHeight="1">
      <c r="A27" s="52"/>
      <c r="B27" s="57"/>
      <c r="C27" s="52" t="s">
        <v>354</v>
      </c>
      <c r="D27" s="57"/>
      <c r="E27" s="53" t="s">
        <v>453</v>
      </c>
      <c r="F27" s="315">
        <v>10.398192107452942</v>
      </c>
      <c r="G27" s="315">
        <v>3.7342261376499764</v>
      </c>
      <c r="H27" s="315">
        <v>5.724766873106657</v>
      </c>
      <c r="I27" s="315">
        <v>6.461643789348681</v>
      </c>
      <c r="J27" s="315">
        <v>7.631995373202782</v>
      </c>
      <c r="K27" s="315">
        <v>10.402601874208074</v>
      </c>
      <c r="L27" s="316" t="s">
        <v>483</v>
      </c>
      <c r="M27" s="11"/>
      <c r="N27" s="37"/>
      <c r="O27" s="12"/>
      <c r="P27" s="11"/>
      <c r="Q27" s="11"/>
      <c r="R27" s="11"/>
      <c r="S27" s="11"/>
    </row>
    <row r="28" spans="1:19" ht="15" customHeight="1">
      <c r="A28" s="52"/>
      <c r="B28" s="57"/>
      <c r="C28" s="57"/>
      <c r="D28" s="57"/>
      <c r="E28" s="53"/>
      <c r="F28" s="128"/>
      <c r="G28" s="128"/>
      <c r="H28" s="128"/>
      <c r="I28" s="128"/>
      <c r="J28" s="128"/>
      <c r="K28" s="128"/>
      <c r="L28" s="244"/>
      <c r="M28" s="11"/>
      <c r="N28" s="37"/>
      <c r="O28" s="11"/>
      <c r="P28" s="11"/>
      <c r="Q28" s="11"/>
      <c r="R28" s="11"/>
      <c r="S28" s="11"/>
    </row>
    <row r="29" spans="1:19" ht="16.5" customHeight="1">
      <c r="A29" s="57"/>
      <c r="B29" s="57" t="s">
        <v>514</v>
      </c>
      <c r="C29" s="57"/>
      <c r="D29" s="57"/>
      <c r="E29" s="53" t="s">
        <v>432</v>
      </c>
      <c r="F29" s="128"/>
      <c r="G29" s="128"/>
      <c r="H29" s="128"/>
      <c r="I29" s="128"/>
      <c r="J29" s="128"/>
      <c r="K29" s="128"/>
      <c r="L29" s="244"/>
      <c r="M29" s="11"/>
      <c r="N29" s="37"/>
      <c r="O29" s="11"/>
      <c r="P29" s="11"/>
      <c r="Q29" s="11"/>
      <c r="R29" s="11"/>
      <c r="S29" s="11"/>
    </row>
    <row r="30" spans="1:19" ht="16.5" customHeight="1">
      <c r="A30" s="57"/>
      <c r="B30" s="57"/>
      <c r="C30" s="57" t="s">
        <v>301</v>
      </c>
      <c r="D30" s="57"/>
      <c r="E30" s="57"/>
      <c r="F30" s="59">
        <v>37.63440746953016</v>
      </c>
      <c r="G30" s="59">
        <v>39.08746104840378</v>
      </c>
      <c r="H30" s="59">
        <v>39.23280242663051</v>
      </c>
      <c r="I30" s="59">
        <v>39.60690325441833</v>
      </c>
      <c r="J30" s="59">
        <v>39.21859145317565</v>
      </c>
      <c r="K30" s="59">
        <v>39.50240449418661</v>
      </c>
      <c r="L30" s="244">
        <f t="shared" si="0"/>
        <v>0.9735649896275733</v>
      </c>
      <c r="M30" s="11"/>
      <c r="N30" s="37"/>
      <c r="O30" s="12"/>
      <c r="P30" s="11"/>
      <c r="Q30" s="11"/>
      <c r="R30" s="11"/>
      <c r="S30" s="11"/>
    </row>
    <row r="31" spans="1:19" ht="16.5" customHeight="1">
      <c r="A31" s="57"/>
      <c r="B31" s="52"/>
      <c r="C31" s="52" t="s">
        <v>357</v>
      </c>
      <c r="D31" s="52"/>
      <c r="E31" s="59"/>
      <c r="F31" s="59">
        <v>34.86246810916816</v>
      </c>
      <c r="G31" s="318">
        <v>36.779146419561044</v>
      </c>
      <c r="H31" s="318">
        <v>37.355284846238625</v>
      </c>
      <c r="I31" s="318">
        <v>38.0264014568924</v>
      </c>
      <c r="J31" s="318">
        <v>37.813277300360085</v>
      </c>
      <c r="K31" s="318">
        <v>38.3066795370153</v>
      </c>
      <c r="L31" s="244">
        <f t="shared" si="0"/>
        <v>1.9021332382814338</v>
      </c>
      <c r="M31" s="11"/>
      <c r="N31" s="37"/>
      <c r="O31" s="12"/>
      <c r="P31" s="11"/>
      <c r="Q31" s="11"/>
      <c r="R31" s="11"/>
      <c r="S31" s="11"/>
    </row>
    <row r="32" spans="1:19" ht="16.5" customHeight="1">
      <c r="A32" s="57"/>
      <c r="B32" s="52"/>
      <c r="C32" s="52" t="s">
        <v>302</v>
      </c>
      <c r="D32" s="52"/>
      <c r="E32" s="57"/>
      <c r="F32" s="59">
        <v>40.40634682989215</v>
      </c>
      <c r="G32" s="318">
        <v>41.395775677246526</v>
      </c>
      <c r="H32" s="318">
        <v>41.1103200070224</v>
      </c>
      <c r="I32" s="318">
        <v>41.18740505194425</v>
      </c>
      <c r="J32" s="318">
        <v>40.62390560599122</v>
      </c>
      <c r="K32" s="318">
        <v>40.69812945135791</v>
      </c>
      <c r="L32" s="318">
        <f t="shared" si="0"/>
        <v>0.14400878497213832</v>
      </c>
      <c r="M32" s="11"/>
      <c r="N32" s="37"/>
      <c r="O32" s="12"/>
      <c r="P32" s="11"/>
      <c r="Q32" s="11"/>
      <c r="R32" s="11"/>
      <c r="S32" s="11"/>
    </row>
    <row r="33" spans="1:19" ht="30.75" customHeight="1">
      <c r="A33" s="255" t="s">
        <v>516</v>
      </c>
      <c r="B33" s="253"/>
      <c r="C33" s="254"/>
      <c r="D33" s="253"/>
      <c r="E33" s="57"/>
      <c r="F33" s="130"/>
      <c r="G33" s="130"/>
      <c r="H33" s="130"/>
      <c r="I33" s="130"/>
      <c r="J33" s="130" t="s">
        <v>545</v>
      </c>
      <c r="K33" s="130"/>
      <c r="L33" s="244"/>
      <c r="M33" s="11"/>
      <c r="N33" s="37"/>
      <c r="O33" s="11"/>
      <c r="P33" s="11"/>
      <c r="Q33" s="11"/>
      <c r="R33" s="11"/>
      <c r="S33" s="11"/>
    </row>
    <row r="34" spans="1:19" ht="16.5" customHeight="1">
      <c r="A34" s="52"/>
      <c r="B34" s="52" t="s">
        <v>358</v>
      </c>
      <c r="C34" s="57"/>
      <c r="D34" s="52"/>
      <c r="E34" s="95" t="s">
        <v>433</v>
      </c>
      <c r="F34" s="289">
        <v>1881640.569991645</v>
      </c>
      <c r="G34" s="289">
        <v>2371779.5686724763</v>
      </c>
      <c r="H34" s="289">
        <v>1795394.7035229914</v>
      </c>
      <c r="I34" s="289">
        <v>2931865.1549544283</v>
      </c>
      <c r="J34" s="289">
        <v>3396980.730436352</v>
      </c>
      <c r="K34" s="289">
        <v>3279572.9129419224</v>
      </c>
      <c r="L34" s="318">
        <f t="shared" si="0"/>
        <v>11.752211040297222</v>
      </c>
      <c r="M34" s="11"/>
      <c r="N34" s="37"/>
      <c r="O34" s="12"/>
      <c r="P34" s="11"/>
      <c r="Q34" s="11"/>
      <c r="R34" s="11"/>
      <c r="S34" s="11"/>
    </row>
    <row r="35" spans="1:19" ht="16.5" customHeight="1">
      <c r="A35" s="52"/>
      <c r="B35" s="52" t="s">
        <v>359</v>
      </c>
      <c r="C35" s="57"/>
      <c r="D35" s="57"/>
      <c r="E35" s="95" t="s">
        <v>433</v>
      </c>
      <c r="F35" s="289">
        <v>1860677.3876148625</v>
      </c>
      <c r="G35" s="289">
        <v>2431696.138831345</v>
      </c>
      <c r="H35" s="289">
        <v>2514304.2998130997</v>
      </c>
      <c r="I35" s="289">
        <v>2506378.5128203467</v>
      </c>
      <c r="J35" s="289">
        <v>2220285.1040843707</v>
      </c>
      <c r="K35" s="289">
        <v>2515024.5190818794</v>
      </c>
      <c r="L35" s="244">
        <f t="shared" si="0"/>
        <v>6.212156989821271</v>
      </c>
      <c r="M35" s="11"/>
      <c r="N35" s="37"/>
      <c r="O35" s="12"/>
      <c r="P35" s="11"/>
      <c r="Q35" s="11"/>
      <c r="R35" s="11"/>
      <c r="S35" s="11"/>
    </row>
    <row r="36" spans="1:19" ht="16.5" customHeight="1">
      <c r="A36" s="52"/>
      <c r="B36" s="52"/>
      <c r="C36" s="52" t="s">
        <v>481</v>
      </c>
      <c r="D36" s="52"/>
      <c r="E36" s="57"/>
      <c r="F36" s="289">
        <v>699142.4006580077</v>
      </c>
      <c r="G36" s="289">
        <v>1060338.7327020133</v>
      </c>
      <c r="H36" s="289">
        <v>1000896.7909806302</v>
      </c>
      <c r="I36" s="289">
        <v>1075083.4719967276</v>
      </c>
      <c r="J36" s="289">
        <v>771919.9887675771</v>
      </c>
      <c r="K36" s="289">
        <v>1033808.0219507259</v>
      </c>
      <c r="L36" s="244">
        <f t="shared" si="0"/>
        <v>8.137133042227717</v>
      </c>
      <c r="M36" s="11"/>
      <c r="N36" s="37"/>
      <c r="O36" s="12"/>
      <c r="P36" s="11"/>
      <c r="Q36" s="11"/>
      <c r="R36" s="11"/>
      <c r="S36" s="11"/>
    </row>
    <row r="37" spans="1:19" ht="16.5" customHeight="1">
      <c r="A37" s="57"/>
      <c r="B37" s="52"/>
      <c r="C37" s="52" t="s">
        <v>187</v>
      </c>
      <c r="D37" s="52"/>
      <c r="E37" s="319"/>
      <c r="F37" s="289">
        <v>1127243.1464677013</v>
      </c>
      <c r="G37" s="289">
        <v>1335490.2972082354</v>
      </c>
      <c r="H37" s="289">
        <v>1462019.280172616</v>
      </c>
      <c r="I37" s="289">
        <v>1404894.5554416326</v>
      </c>
      <c r="J37" s="289">
        <v>1409195.7851889962</v>
      </c>
      <c r="K37" s="289">
        <v>1447795.5177211491</v>
      </c>
      <c r="L37" s="244">
        <f t="shared" si="0"/>
        <v>5.132725856873899</v>
      </c>
      <c r="M37" s="11"/>
      <c r="N37" s="37"/>
      <c r="O37" s="11"/>
      <c r="P37" s="11"/>
      <c r="Q37" s="11"/>
      <c r="R37" s="11"/>
      <c r="S37" s="11"/>
    </row>
    <row r="38" spans="1:19" ht="16.5" customHeight="1">
      <c r="A38" s="57"/>
      <c r="B38" s="52"/>
      <c r="C38" s="52" t="s">
        <v>214</v>
      </c>
      <c r="D38" s="52"/>
      <c r="E38" s="319"/>
      <c r="F38" s="289">
        <v>34291.87096106555</v>
      </c>
      <c r="G38" s="289">
        <v>35867.10804021906</v>
      </c>
      <c r="H38" s="289">
        <v>51388.2319035321</v>
      </c>
      <c r="I38" s="289">
        <v>26400.48874419401</v>
      </c>
      <c r="J38" s="289">
        <v>39169.33012779721</v>
      </c>
      <c r="K38" s="289">
        <v>33420.97941000449</v>
      </c>
      <c r="L38" s="375">
        <f t="shared" si="0"/>
        <v>-0.5131687475739222</v>
      </c>
      <c r="M38" s="11"/>
      <c r="N38" s="37"/>
      <c r="O38" s="11"/>
      <c r="P38" s="11"/>
      <c r="Q38" s="11"/>
      <c r="R38" s="11"/>
      <c r="S38" s="11"/>
    </row>
    <row r="39" spans="1:19" ht="15" customHeight="1">
      <c r="A39" s="57"/>
      <c r="B39" s="52"/>
      <c r="C39" s="57"/>
      <c r="D39" s="57"/>
      <c r="E39" s="95"/>
      <c r="F39" s="129"/>
      <c r="G39" s="129"/>
      <c r="H39" s="129"/>
      <c r="I39" s="129"/>
      <c r="J39" s="129"/>
      <c r="K39" s="129"/>
      <c r="L39" s="244"/>
      <c r="M39" s="11"/>
      <c r="N39" s="37"/>
      <c r="O39" s="11"/>
      <c r="P39" s="11"/>
      <c r="Q39" s="11"/>
      <c r="R39" s="11"/>
      <c r="S39" s="11"/>
    </row>
    <row r="40" spans="1:19" ht="16.5" customHeight="1">
      <c r="A40" s="52"/>
      <c r="B40" s="52" t="s">
        <v>292</v>
      </c>
      <c r="C40" s="57"/>
      <c r="D40" s="57"/>
      <c r="E40" s="95" t="s">
        <v>433</v>
      </c>
      <c r="F40" s="289">
        <v>14041525.48882963</v>
      </c>
      <c r="G40" s="289">
        <v>16061243.59402981</v>
      </c>
      <c r="H40" s="289">
        <v>17376699.60701227</v>
      </c>
      <c r="I40" s="289">
        <v>17664173.657463893</v>
      </c>
      <c r="J40" s="289">
        <v>19406888.373755533</v>
      </c>
      <c r="K40" s="289">
        <v>19276019.048132792</v>
      </c>
      <c r="L40" s="244">
        <f t="shared" si="0"/>
        <v>6.541942533969158</v>
      </c>
      <c r="M40" s="11"/>
      <c r="N40" s="37"/>
      <c r="O40" s="12"/>
      <c r="P40" s="11"/>
      <c r="Q40" s="11"/>
      <c r="R40" s="11"/>
      <c r="S40" s="11"/>
    </row>
    <row r="41" spans="1:19" ht="16.5" customHeight="1">
      <c r="A41" s="57"/>
      <c r="B41" s="52"/>
      <c r="C41" s="52" t="s">
        <v>303</v>
      </c>
      <c r="D41" s="57"/>
      <c r="E41" s="319"/>
      <c r="F41" s="289">
        <v>14041525.48882963</v>
      </c>
      <c r="G41" s="289">
        <v>15392325.263749054</v>
      </c>
      <c r="H41" s="289">
        <v>16090731.883543093</v>
      </c>
      <c r="I41" s="289">
        <v>17297540.60165893</v>
      </c>
      <c r="J41" s="289">
        <v>18811157.045794863</v>
      </c>
      <c r="K41" s="289">
        <v>18191600.994661987</v>
      </c>
      <c r="L41" s="244">
        <f t="shared" si="0"/>
        <v>5.315265231201116</v>
      </c>
      <c r="M41" s="11"/>
      <c r="N41" s="37"/>
      <c r="O41" s="12"/>
      <c r="P41" s="11"/>
      <c r="Q41" s="11"/>
      <c r="R41" s="11"/>
      <c r="S41" s="11"/>
    </row>
    <row r="42" spans="1:19" ht="16.5" customHeight="1">
      <c r="A42" s="52"/>
      <c r="B42" s="52"/>
      <c r="C42" s="52" t="s">
        <v>304</v>
      </c>
      <c r="D42" s="52"/>
      <c r="E42" s="95"/>
      <c r="F42" s="58" t="s">
        <v>483</v>
      </c>
      <c r="G42" s="289">
        <v>668918.3302807563</v>
      </c>
      <c r="H42" s="320">
        <v>1285967.7234691721</v>
      </c>
      <c r="I42" s="320">
        <v>366633.05580496445</v>
      </c>
      <c r="J42" s="320">
        <v>595731.3279606728</v>
      </c>
      <c r="K42" s="320">
        <v>1084418.0534708109</v>
      </c>
      <c r="L42" s="244">
        <f>((K42/G42)^(1/4)-1)*100</f>
        <v>12.83813787002861</v>
      </c>
      <c r="M42" s="11"/>
      <c r="N42" s="37"/>
      <c r="O42" s="11"/>
      <c r="P42" s="11"/>
      <c r="Q42" s="11"/>
      <c r="R42" s="11"/>
      <c r="S42" s="11"/>
    </row>
    <row r="43" spans="1:19" ht="15" customHeight="1">
      <c r="A43" s="57"/>
      <c r="B43" s="52"/>
      <c r="C43" s="57"/>
      <c r="D43" s="52"/>
      <c r="E43" s="95" t="s">
        <v>158</v>
      </c>
      <c r="F43" s="129" t="s">
        <v>158</v>
      </c>
      <c r="G43" s="129" t="s">
        <v>158</v>
      </c>
      <c r="H43" s="129" t="s">
        <v>158</v>
      </c>
      <c r="I43" s="129"/>
      <c r="J43" s="129"/>
      <c r="K43" s="129"/>
      <c r="L43" s="244"/>
      <c r="M43" s="11"/>
      <c r="N43" s="37"/>
      <c r="O43" s="11"/>
      <c r="P43" s="11"/>
      <c r="Q43" s="11"/>
      <c r="R43" s="11"/>
      <c r="S43" s="11"/>
    </row>
    <row r="44" spans="1:19" ht="16.5" customHeight="1">
      <c r="A44" s="57"/>
      <c r="B44" s="57" t="s">
        <v>360</v>
      </c>
      <c r="C44" s="57"/>
      <c r="D44" s="52"/>
      <c r="E44" s="95" t="s">
        <v>433</v>
      </c>
      <c r="F44" s="289">
        <v>14034009.50030315</v>
      </c>
      <c r="G44" s="289">
        <v>15359911.212711599</v>
      </c>
      <c r="H44" s="289">
        <v>16746297.841254145</v>
      </c>
      <c r="I44" s="289">
        <v>17155807.5134449</v>
      </c>
      <c r="J44" s="289">
        <v>18602047.493390366</v>
      </c>
      <c r="K44" s="289">
        <v>18934559.78323627</v>
      </c>
      <c r="L44" s="244">
        <f t="shared" si="0"/>
        <v>6.1731467827141895</v>
      </c>
      <c r="M44" s="11"/>
      <c r="N44" s="37"/>
      <c r="O44" s="12"/>
      <c r="P44" s="11"/>
      <c r="Q44" s="11"/>
      <c r="R44" s="11"/>
      <c r="S44" s="11"/>
    </row>
    <row r="45" spans="1:19" ht="16.5" customHeight="1">
      <c r="A45" s="57"/>
      <c r="B45" s="57" t="s">
        <v>293</v>
      </c>
      <c r="C45" s="57"/>
      <c r="D45" s="57"/>
      <c r="E45" s="57"/>
      <c r="F45" s="321"/>
      <c r="G45" s="321"/>
      <c r="H45" s="321"/>
      <c r="I45" s="321"/>
      <c r="J45" s="321"/>
      <c r="K45" s="321"/>
      <c r="L45" s="244"/>
      <c r="M45" s="11"/>
      <c r="N45" s="37"/>
      <c r="O45" s="11"/>
      <c r="P45" s="11"/>
      <c r="Q45" s="11"/>
      <c r="R45" s="11"/>
      <c r="S45" s="11"/>
    </row>
    <row r="46" spans="1:19" ht="16.5" customHeight="1">
      <c r="A46" s="57"/>
      <c r="B46" s="57"/>
      <c r="C46" s="57" t="s">
        <v>305</v>
      </c>
      <c r="D46" s="57"/>
      <c r="E46" s="95" t="s">
        <v>158</v>
      </c>
      <c r="F46" s="322">
        <v>111520.89047079241</v>
      </c>
      <c r="G46" s="322">
        <v>134729.46982595584</v>
      </c>
      <c r="H46" s="322">
        <v>145628.59585248484</v>
      </c>
      <c r="I46" s="322">
        <v>149250.41008931486</v>
      </c>
      <c r="J46" s="322">
        <v>153160.84697262236</v>
      </c>
      <c r="K46" s="322">
        <v>174347.82218798954</v>
      </c>
      <c r="L46" s="244">
        <f t="shared" si="0"/>
        <v>9.348306061372202</v>
      </c>
      <c r="M46" s="11"/>
      <c r="N46" s="37"/>
      <c r="O46" s="12"/>
      <c r="P46" s="11"/>
      <c r="Q46" s="11"/>
      <c r="R46" s="11"/>
      <c r="S46" s="11"/>
    </row>
    <row r="47" spans="1:19" ht="16.5" customHeight="1">
      <c r="A47" s="57"/>
      <c r="B47" s="52"/>
      <c r="C47" s="52" t="s">
        <v>306</v>
      </c>
      <c r="D47" s="57"/>
      <c r="E47" s="95"/>
      <c r="F47" s="322">
        <v>137990.5911329523</v>
      </c>
      <c r="G47" s="322">
        <v>162727.12534842044</v>
      </c>
      <c r="H47" s="322">
        <v>190366.8341543397</v>
      </c>
      <c r="I47" s="322">
        <v>209151.38911690938</v>
      </c>
      <c r="J47" s="322">
        <v>229351.73177211374</v>
      </c>
      <c r="K47" s="322">
        <v>228804.16577848786</v>
      </c>
      <c r="L47" s="244">
        <f t="shared" si="0"/>
        <v>10.642731888780578</v>
      </c>
      <c r="M47" s="11"/>
      <c r="N47" s="37"/>
      <c r="O47" s="12"/>
      <c r="P47" s="11"/>
      <c r="Q47" s="11"/>
      <c r="R47" s="11"/>
      <c r="S47" s="11"/>
    </row>
    <row r="48" spans="1:19" ht="16.5" customHeight="1">
      <c r="A48" s="57"/>
      <c r="B48" s="52"/>
      <c r="C48" s="52" t="s">
        <v>307</v>
      </c>
      <c r="D48" s="57"/>
      <c r="E48" s="95"/>
      <c r="F48" s="322">
        <v>13784498.018699404</v>
      </c>
      <c r="G48" s="322">
        <v>15062454.617537221</v>
      </c>
      <c r="H48" s="322">
        <v>16410302.411247319</v>
      </c>
      <c r="I48" s="322">
        <v>16797405.714238677</v>
      </c>
      <c r="J48" s="322">
        <v>18219534.91464563</v>
      </c>
      <c r="K48" s="322">
        <v>18531407.79526979</v>
      </c>
      <c r="L48" s="244">
        <f t="shared" si="0"/>
        <v>6.097094689014271</v>
      </c>
      <c r="M48" s="11"/>
      <c r="N48" s="37"/>
      <c r="O48" s="12"/>
      <c r="P48" s="11"/>
      <c r="Q48" s="11"/>
      <c r="R48" s="11"/>
      <c r="S48" s="11"/>
    </row>
    <row r="49" spans="1:19" ht="15" customHeight="1">
      <c r="A49" s="57"/>
      <c r="B49" s="57"/>
      <c r="C49" s="52"/>
      <c r="D49" s="57"/>
      <c r="E49" s="95"/>
      <c r="F49" s="129"/>
      <c r="G49" s="129"/>
      <c r="H49" s="129"/>
      <c r="I49" s="129"/>
      <c r="J49" s="129"/>
      <c r="K49" s="129"/>
      <c r="L49" s="244"/>
      <c r="M49" s="11"/>
      <c r="N49" s="37"/>
      <c r="O49" s="11"/>
      <c r="P49" s="11"/>
      <c r="Q49" s="11"/>
      <c r="R49" s="11"/>
      <c r="S49" s="11"/>
    </row>
    <row r="50" spans="1:19" ht="16.5" customHeight="1">
      <c r="A50" s="57"/>
      <c r="B50" s="57" t="s">
        <v>294</v>
      </c>
      <c r="C50" s="57"/>
      <c r="D50" s="57"/>
      <c r="E50" s="95" t="s">
        <v>433</v>
      </c>
      <c r="F50" s="322">
        <v>10848879.626844153</v>
      </c>
      <c r="G50" s="322">
        <v>11938719.79745249</v>
      </c>
      <c r="H50" s="322">
        <v>13263530.175468575</v>
      </c>
      <c r="I50" s="322">
        <v>13509417.29400741</v>
      </c>
      <c r="J50" s="322">
        <v>13565703.51338249</v>
      </c>
      <c r="K50" s="322">
        <v>14223182.586104242</v>
      </c>
      <c r="L50" s="244">
        <f t="shared" si="0"/>
        <v>5.565589913082714</v>
      </c>
      <c r="M50" s="11"/>
      <c r="N50" s="37"/>
      <c r="O50" s="12"/>
      <c r="P50" s="11"/>
      <c r="Q50" s="11"/>
      <c r="R50" s="11"/>
      <c r="S50" s="11"/>
    </row>
    <row r="51" spans="1:19" ht="16.5" customHeight="1">
      <c r="A51" s="57"/>
      <c r="B51" s="57"/>
      <c r="C51" s="57" t="s">
        <v>308</v>
      </c>
      <c r="D51" s="57"/>
      <c r="E51" s="52"/>
      <c r="F51" s="322">
        <v>8933540.382603606</v>
      </c>
      <c r="G51" s="322">
        <v>9625531.719964728</v>
      </c>
      <c r="H51" s="322">
        <v>10641858.25294866</v>
      </c>
      <c r="I51" s="322">
        <v>10998231.737133319</v>
      </c>
      <c r="J51" s="322">
        <v>11230116.814112127</v>
      </c>
      <c r="K51" s="322">
        <v>11227868.015902238</v>
      </c>
      <c r="L51" s="244">
        <f t="shared" si="0"/>
        <v>4.6778366932651805</v>
      </c>
      <c r="M51" s="11"/>
      <c r="N51" s="37"/>
      <c r="O51" s="12"/>
      <c r="P51" s="11"/>
      <c r="Q51" s="11"/>
      <c r="R51" s="11"/>
      <c r="S51" s="11"/>
    </row>
    <row r="52" spans="1:19" ht="16.5" customHeight="1">
      <c r="A52" s="57"/>
      <c r="B52" s="57"/>
      <c r="C52" s="57" t="s">
        <v>309</v>
      </c>
      <c r="D52" s="57"/>
      <c r="E52" s="57"/>
      <c r="F52" s="323">
        <v>861391.3153226768</v>
      </c>
      <c r="G52" s="323">
        <v>773556.769175556</v>
      </c>
      <c r="H52" s="323">
        <v>1005790.4567617613</v>
      </c>
      <c r="I52" s="322">
        <v>650921.9304494999</v>
      </c>
      <c r="J52" s="322">
        <v>858038.7592584157</v>
      </c>
      <c r="K52" s="322">
        <v>1186168.9920900294</v>
      </c>
      <c r="L52" s="244">
        <f t="shared" si="0"/>
        <v>6.607857547105822</v>
      </c>
      <c r="M52" s="11"/>
      <c r="N52" s="37"/>
      <c r="O52" s="12"/>
      <c r="P52" s="11"/>
      <c r="Q52" s="11"/>
      <c r="R52" s="11"/>
      <c r="S52" s="11"/>
    </row>
    <row r="53" spans="1:19" ht="16.5" customHeight="1">
      <c r="A53" s="57"/>
      <c r="B53" s="57"/>
      <c r="C53" s="57" t="s">
        <v>310</v>
      </c>
      <c r="D53" s="57"/>
      <c r="E53" s="57"/>
      <c r="F53" s="323">
        <v>1053947.9289178716</v>
      </c>
      <c r="G53" s="323">
        <v>1539631.3083122082</v>
      </c>
      <c r="H53" s="323">
        <v>1615881.4657581516</v>
      </c>
      <c r="I53" s="322">
        <v>1860263.62642459</v>
      </c>
      <c r="J53" s="322">
        <v>1477547.9400119476</v>
      </c>
      <c r="K53" s="322">
        <v>1809145.5781119752</v>
      </c>
      <c r="L53" s="244">
        <f t="shared" si="0"/>
        <v>11.41171821217435</v>
      </c>
      <c r="M53" s="11"/>
      <c r="N53" s="37"/>
      <c r="O53" s="12"/>
      <c r="P53" s="11"/>
      <c r="Q53" s="11"/>
      <c r="R53" s="11"/>
      <c r="S53" s="11"/>
    </row>
    <row r="54" spans="1:14" s="11" customFormat="1" ht="15" customHeight="1">
      <c r="A54" s="57"/>
      <c r="B54" s="57"/>
      <c r="C54" s="57"/>
      <c r="D54" s="57"/>
      <c r="E54" s="57"/>
      <c r="F54" s="129"/>
      <c r="G54" s="129"/>
      <c r="H54" s="129"/>
      <c r="I54" s="129"/>
      <c r="J54" s="129"/>
      <c r="K54" s="129"/>
      <c r="L54" s="244"/>
      <c r="N54" s="37"/>
    </row>
    <row r="55" spans="1:19" ht="16.5" customHeight="1">
      <c r="A55" s="57"/>
      <c r="B55" s="57" t="s">
        <v>361</v>
      </c>
      <c r="C55" s="57"/>
      <c r="D55" s="57"/>
      <c r="E55" s="95" t="s">
        <v>433</v>
      </c>
      <c r="F55" s="323">
        <v>3185129.873458997</v>
      </c>
      <c r="G55" s="323">
        <v>3421191.4152591038</v>
      </c>
      <c r="H55" s="323">
        <v>3482767.6097150594</v>
      </c>
      <c r="I55" s="323">
        <v>3646390.219437491</v>
      </c>
      <c r="J55" s="323">
        <v>5036343.980007878</v>
      </c>
      <c r="K55" s="323">
        <v>4711377.197132025</v>
      </c>
      <c r="L55" s="244">
        <f t="shared" si="0"/>
        <v>8.144427541476329</v>
      </c>
      <c r="M55" s="11"/>
      <c r="N55" s="37"/>
      <c r="O55" s="12"/>
      <c r="P55" s="11"/>
      <c r="Q55" s="11"/>
      <c r="R55" s="11"/>
      <c r="S55" s="11"/>
    </row>
    <row r="56" spans="1:19" ht="16.5" customHeight="1">
      <c r="A56" s="57"/>
      <c r="B56" s="57"/>
      <c r="C56" s="57" t="s">
        <v>311</v>
      </c>
      <c r="D56" s="57"/>
      <c r="E56" s="57"/>
      <c r="F56" s="323">
        <v>1374784.3751811702</v>
      </c>
      <c r="G56" s="323">
        <v>1482508.5037570484</v>
      </c>
      <c r="H56" s="323">
        <v>1455843.365965029</v>
      </c>
      <c r="I56" s="323">
        <v>1598587.185008077</v>
      </c>
      <c r="J56" s="323">
        <v>1612283.2799979888</v>
      </c>
      <c r="K56" s="323">
        <v>1473830.036199275</v>
      </c>
      <c r="L56" s="244">
        <f t="shared" si="0"/>
        <v>1.4010759130900219</v>
      </c>
      <c r="M56" s="11"/>
      <c r="N56" s="37"/>
      <c r="O56" s="12"/>
      <c r="P56" s="11"/>
      <c r="Q56" s="11"/>
      <c r="R56" s="11"/>
      <c r="S56" s="11"/>
    </row>
    <row r="57" spans="1:19" ht="16.5" customHeight="1">
      <c r="A57" s="57"/>
      <c r="B57" s="57"/>
      <c r="C57" s="57" t="s">
        <v>312</v>
      </c>
      <c r="D57" s="57"/>
      <c r="E57" s="57"/>
      <c r="F57" s="323">
        <v>796738.4805287966</v>
      </c>
      <c r="G57" s="323">
        <v>769692.8892308124</v>
      </c>
      <c r="H57" s="323">
        <v>742421.2221423745</v>
      </c>
      <c r="I57" s="323">
        <v>815045.6244079303</v>
      </c>
      <c r="J57" s="323">
        <v>748159.374364578</v>
      </c>
      <c r="K57" s="323">
        <v>894811.2558851979</v>
      </c>
      <c r="L57" s="244">
        <f t="shared" si="0"/>
        <v>2.3488881379063686</v>
      </c>
      <c r="M57" s="11"/>
      <c r="N57" s="37"/>
      <c r="O57" s="12"/>
      <c r="P57" s="11"/>
      <c r="Q57" s="11"/>
      <c r="R57" s="11"/>
      <c r="S57" s="11"/>
    </row>
    <row r="58" spans="1:19" ht="15" customHeight="1">
      <c r="A58" s="57"/>
      <c r="B58" s="52"/>
      <c r="C58" s="57"/>
      <c r="D58" s="52"/>
      <c r="E58" s="95"/>
      <c r="F58" s="129"/>
      <c r="G58" s="129"/>
      <c r="H58" s="129"/>
      <c r="I58" s="129"/>
      <c r="J58" s="129"/>
      <c r="K58" s="129"/>
      <c r="L58" s="127"/>
      <c r="M58" s="11"/>
      <c r="N58" s="37"/>
      <c r="O58" s="11"/>
      <c r="P58" s="11"/>
      <c r="Q58" s="11"/>
      <c r="R58" s="11"/>
      <c r="S58" s="11"/>
    </row>
    <row r="59" spans="1:19" ht="16.5" customHeight="1">
      <c r="A59" s="57"/>
      <c r="B59" s="57" t="s">
        <v>313</v>
      </c>
      <c r="C59" s="57"/>
      <c r="D59" s="57"/>
      <c r="E59" s="95" t="s">
        <v>433</v>
      </c>
      <c r="F59" s="323">
        <v>7008570.185835905</v>
      </c>
      <c r="G59" s="323">
        <v>7722211.478625389</v>
      </c>
      <c r="H59" s="323">
        <v>8570961.413692031</v>
      </c>
      <c r="I59" s="323">
        <v>8308570.970072921</v>
      </c>
      <c r="J59" s="323">
        <v>7211816.748401052</v>
      </c>
      <c r="K59" s="323">
        <v>6481919.266149295</v>
      </c>
      <c r="L59" s="375">
        <f t="shared" si="0"/>
        <v>-1.5502000184040021</v>
      </c>
      <c r="M59" s="11"/>
      <c r="N59" s="37"/>
      <c r="O59" s="12"/>
      <c r="P59" s="11"/>
      <c r="Q59" s="11"/>
      <c r="R59" s="11"/>
      <c r="S59" s="11"/>
    </row>
    <row r="60" spans="1:19" ht="15">
      <c r="A60" s="57"/>
      <c r="B60" s="57"/>
      <c r="C60" s="52"/>
      <c r="D60" s="52"/>
      <c r="E60" s="95"/>
      <c r="F60" s="80"/>
      <c r="G60" s="80"/>
      <c r="H60" s="80"/>
      <c r="I60" s="80"/>
      <c r="J60" s="80"/>
      <c r="K60" s="80"/>
      <c r="L60" s="127"/>
      <c r="M60" s="11"/>
      <c r="N60" s="37"/>
      <c r="O60" s="11"/>
      <c r="P60" s="11"/>
      <c r="Q60" s="11"/>
      <c r="R60" s="11"/>
      <c r="S60" s="11"/>
    </row>
    <row r="61" spans="1:19" ht="16.5" customHeight="1">
      <c r="A61" s="57"/>
      <c r="B61" s="57" t="s">
        <v>362</v>
      </c>
      <c r="C61" s="57"/>
      <c r="D61" s="57"/>
      <c r="E61" s="95" t="s">
        <v>433</v>
      </c>
      <c r="F61" s="323">
        <v>3259731.117159917</v>
      </c>
      <c r="G61" s="323">
        <v>2690495.7250638893</v>
      </c>
      <c r="H61" s="324">
        <v>4506513.721700096</v>
      </c>
      <c r="I61" s="80">
        <v>4298170.785928143</v>
      </c>
      <c r="J61" s="80">
        <v>4632523.865391812</v>
      </c>
      <c r="K61" s="80">
        <v>4629790.990199888</v>
      </c>
      <c r="L61" s="244">
        <f t="shared" si="0"/>
        <v>7.269417287114344</v>
      </c>
      <c r="M61" s="11"/>
      <c r="N61" s="37"/>
      <c r="O61" s="12"/>
      <c r="P61" s="11"/>
      <c r="Q61" s="11"/>
      <c r="R61" s="11"/>
      <c r="S61" s="11"/>
    </row>
    <row r="62" spans="1:19" ht="15" customHeight="1">
      <c r="A62" s="57"/>
      <c r="B62" s="57"/>
      <c r="C62" s="57"/>
      <c r="D62" s="57"/>
      <c r="E62" s="95"/>
      <c r="F62" s="80"/>
      <c r="G62" s="80"/>
      <c r="H62" s="80"/>
      <c r="I62" s="80"/>
      <c r="J62" s="80"/>
      <c r="K62" s="80"/>
      <c r="L62" s="127"/>
      <c r="M62" s="11"/>
      <c r="N62" s="37"/>
      <c r="O62" s="11"/>
      <c r="P62" s="11"/>
      <c r="Q62" s="11"/>
      <c r="R62" s="11"/>
      <c r="S62" s="11"/>
    </row>
    <row r="63" spans="1:19" ht="16.5" customHeight="1">
      <c r="A63" s="57"/>
      <c r="B63" s="57" t="s">
        <v>363</v>
      </c>
      <c r="C63" s="57"/>
      <c r="D63" s="57"/>
      <c r="E63" s="95" t="s">
        <v>433</v>
      </c>
      <c r="F63" s="323">
        <v>3101180.365159149</v>
      </c>
      <c r="G63" s="323">
        <v>2619659.4529308146</v>
      </c>
      <c r="H63" s="324">
        <v>4339801.437124504</v>
      </c>
      <c r="I63" s="80">
        <v>4332002.977263898</v>
      </c>
      <c r="J63" s="80">
        <v>4710486.95700825</v>
      </c>
      <c r="K63" s="80">
        <v>4739219.201390364</v>
      </c>
      <c r="L63" s="244">
        <f t="shared" si="0"/>
        <v>8.851884999136693</v>
      </c>
      <c r="M63" s="11"/>
      <c r="N63" s="37"/>
      <c r="O63" s="12"/>
      <c r="P63" s="11"/>
      <c r="Q63" s="11"/>
      <c r="R63" s="11"/>
      <c r="S63" s="11"/>
    </row>
    <row r="64" spans="1:19" ht="30" customHeight="1">
      <c r="A64" s="252" t="s">
        <v>517</v>
      </c>
      <c r="B64" s="65"/>
      <c r="C64" s="65"/>
      <c r="D64" s="65"/>
      <c r="E64" s="57"/>
      <c r="F64" s="131"/>
      <c r="G64" s="131"/>
      <c r="H64" s="131"/>
      <c r="I64" s="131"/>
      <c r="J64" s="131"/>
      <c r="K64" s="131"/>
      <c r="L64" s="104"/>
      <c r="M64" s="11"/>
      <c r="N64" s="37"/>
      <c r="O64" s="11"/>
      <c r="P64" s="11"/>
      <c r="Q64" s="11"/>
      <c r="R64" s="11"/>
      <c r="S64" s="11"/>
    </row>
    <row r="65" spans="1:19" ht="16.5" customHeight="1">
      <c r="A65" s="57"/>
      <c r="B65" s="57" t="s">
        <v>319</v>
      </c>
      <c r="C65" s="52"/>
      <c r="D65" s="52"/>
      <c r="E65" s="95" t="s">
        <v>433</v>
      </c>
      <c r="F65" s="323">
        <v>4361087.24210632</v>
      </c>
      <c r="G65" s="323">
        <v>4976299.984235128</v>
      </c>
      <c r="H65" s="323">
        <v>4338073.274003547</v>
      </c>
      <c r="I65" s="323">
        <v>7331024.421531943</v>
      </c>
      <c r="J65" s="323">
        <v>7171111.3949243035</v>
      </c>
      <c r="K65" s="323">
        <v>4067405.0653669685</v>
      </c>
      <c r="L65" s="375">
        <f aca="true" t="shared" si="1" ref="L65:L70">((K65/F65)^(1/5)-1)*100</f>
        <v>-1.3846478062920275</v>
      </c>
      <c r="M65" s="11"/>
      <c r="N65" s="37"/>
      <c r="O65" s="12"/>
      <c r="P65" s="11"/>
      <c r="Q65" s="11"/>
      <c r="R65" s="11"/>
      <c r="S65" s="11"/>
    </row>
    <row r="66" spans="1:19" ht="16.5" customHeight="1">
      <c r="A66" s="57"/>
      <c r="B66" s="57"/>
      <c r="C66" s="57" t="s">
        <v>320</v>
      </c>
      <c r="D66" s="52"/>
      <c r="E66" s="53"/>
      <c r="F66" s="323">
        <v>1238617.9142928687</v>
      </c>
      <c r="G66" s="323">
        <v>1671188.410229723</v>
      </c>
      <c r="H66" s="323">
        <v>1608250.6164786343</v>
      </c>
      <c r="I66" s="323">
        <v>1638014.4341144974</v>
      </c>
      <c r="J66" s="323">
        <v>1854950.78124537</v>
      </c>
      <c r="K66" s="323">
        <v>680477.9542004335</v>
      </c>
      <c r="L66" s="375">
        <f t="shared" si="1"/>
        <v>-11.289435968798788</v>
      </c>
      <c r="M66" s="11"/>
      <c r="N66" s="37"/>
      <c r="O66" s="12"/>
      <c r="P66" s="11"/>
      <c r="Q66" s="11"/>
      <c r="R66" s="11"/>
      <c r="S66" s="11"/>
    </row>
    <row r="67" spans="1:19" ht="15" customHeight="1">
      <c r="A67" s="57"/>
      <c r="B67" s="57"/>
      <c r="C67" s="52"/>
      <c r="D67" s="52"/>
      <c r="E67" s="53"/>
      <c r="F67" s="129"/>
      <c r="G67" s="129"/>
      <c r="H67" s="129"/>
      <c r="I67" s="129"/>
      <c r="J67" s="129"/>
      <c r="K67" s="129"/>
      <c r="L67" s="127"/>
      <c r="M67" s="11"/>
      <c r="N67" s="37"/>
      <c r="O67" s="11"/>
      <c r="P67" s="11"/>
      <c r="Q67" s="11"/>
      <c r="R67" s="11"/>
      <c r="S67" s="11"/>
    </row>
    <row r="68" spans="1:15" s="11" customFormat="1" ht="16.5" customHeight="1">
      <c r="A68" s="57"/>
      <c r="B68" s="57" t="s">
        <v>321</v>
      </c>
      <c r="C68" s="52"/>
      <c r="D68" s="52"/>
      <c r="E68" s="95" t="s">
        <v>433</v>
      </c>
      <c r="F68" s="323">
        <v>358418.39795559517</v>
      </c>
      <c r="G68" s="323">
        <v>225135.54424791023</v>
      </c>
      <c r="H68" s="323">
        <v>653920.4473355854</v>
      </c>
      <c r="I68" s="323">
        <v>659580.8593337159</v>
      </c>
      <c r="J68" s="323">
        <v>795876.0282920377</v>
      </c>
      <c r="K68" s="323">
        <v>622944.0536480799</v>
      </c>
      <c r="L68" s="244">
        <f t="shared" si="1"/>
        <v>11.68934654927234</v>
      </c>
      <c r="N68" s="37"/>
      <c r="O68" s="12"/>
    </row>
    <row r="69" spans="1:15" s="11" customFormat="1" ht="16.5" customHeight="1">
      <c r="A69" s="56"/>
      <c r="B69" s="57"/>
      <c r="C69" s="57" t="s">
        <v>364</v>
      </c>
      <c r="D69" s="57"/>
      <c r="E69" s="53"/>
      <c r="F69" s="323">
        <v>141212.3340967811</v>
      </c>
      <c r="G69" s="323">
        <v>128295.37871675154</v>
      </c>
      <c r="H69" s="323">
        <v>214581.31467706067</v>
      </c>
      <c r="I69" s="323">
        <v>334393.61792408576</v>
      </c>
      <c r="J69" s="323">
        <v>502853.61362386146</v>
      </c>
      <c r="K69" s="323">
        <v>423584.521055639</v>
      </c>
      <c r="L69" s="244">
        <f t="shared" si="1"/>
        <v>24.57000732193526</v>
      </c>
      <c r="N69" s="37"/>
      <c r="O69" s="12"/>
    </row>
    <row r="70" spans="1:15" s="11" customFormat="1" ht="16.5" customHeight="1">
      <c r="A70" s="57"/>
      <c r="B70" s="57"/>
      <c r="C70" s="57" t="s">
        <v>365</v>
      </c>
      <c r="D70" s="57"/>
      <c r="E70" s="57"/>
      <c r="F70" s="323">
        <v>217206.0638588141</v>
      </c>
      <c r="G70" s="323">
        <v>96840.1655311587</v>
      </c>
      <c r="H70" s="323">
        <v>439339.1326585246</v>
      </c>
      <c r="I70" s="323">
        <v>325187.2414096301</v>
      </c>
      <c r="J70" s="323">
        <v>293022.4146681762</v>
      </c>
      <c r="K70" s="323">
        <v>199359.5325924409</v>
      </c>
      <c r="L70" s="375">
        <f t="shared" si="1"/>
        <v>-1.7001144360330955</v>
      </c>
      <c r="N70" s="37"/>
      <c r="O70" s="12"/>
    </row>
    <row r="71" spans="1:19" ht="30" customHeight="1">
      <c r="A71" s="252" t="s">
        <v>519</v>
      </c>
      <c r="B71" s="67"/>
      <c r="C71" s="67"/>
      <c r="D71" s="67"/>
      <c r="E71" s="53"/>
      <c r="F71" s="131"/>
      <c r="G71" s="131"/>
      <c r="H71" s="131"/>
      <c r="I71" s="131"/>
      <c r="J71" s="131"/>
      <c r="K71" s="131"/>
      <c r="L71" s="104"/>
      <c r="M71" s="11"/>
      <c r="N71" s="37"/>
      <c r="O71" s="11"/>
      <c r="P71" s="11"/>
      <c r="Q71" s="11"/>
      <c r="R71" s="11"/>
      <c r="S71" s="11"/>
    </row>
    <row r="72" spans="1:19" ht="16.5" customHeight="1">
      <c r="A72" s="57"/>
      <c r="B72" s="57" t="s">
        <v>328</v>
      </c>
      <c r="C72" s="57"/>
      <c r="D72" s="57"/>
      <c r="E72" s="53"/>
      <c r="F72" s="129"/>
      <c r="G72" s="129"/>
      <c r="H72" s="129"/>
      <c r="I72" s="129"/>
      <c r="J72" s="129"/>
      <c r="K72" s="129"/>
      <c r="L72" s="127"/>
      <c r="M72" s="11"/>
      <c r="N72" s="37"/>
      <c r="O72" s="11"/>
      <c r="P72" s="11"/>
      <c r="Q72" s="11"/>
      <c r="R72" s="11"/>
      <c r="S72" s="11"/>
    </row>
    <row r="73" spans="1:19" ht="16.5" customHeight="1">
      <c r="A73" s="57"/>
      <c r="B73" s="57"/>
      <c r="C73" s="57" t="s">
        <v>327</v>
      </c>
      <c r="D73" s="57"/>
      <c r="E73" s="95" t="s">
        <v>433</v>
      </c>
      <c r="F73" s="323">
        <v>276318.37885724794</v>
      </c>
      <c r="G73" s="323">
        <v>95953.98848263542</v>
      </c>
      <c r="H73" s="323">
        <v>86401.335176061</v>
      </c>
      <c r="I73" s="323">
        <v>98279.02178983403</v>
      </c>
      <c r="J73" s="323">
        <v>105048.6429104446</v>
      </c>
      <c r="K73" s="323">
        <v>46832.634386316146</v>
      </c>
      <c r="L73" s="375">
        <f>((K73/F73)^(1/5)-1)*100</f>
        <v>-29.882283658231103</v>
      </c>
      <c r="M73" s="11"/>
      <c r="N73" s="37"/>
      <c r="O73" s="12"/>
      <c r="P73" s="11"/>
      <c r="Q73" s="11"/>
      <c r="R73" s="11"/>
      <c r="S73" s="11"/>
    </row>
    <row r="74" spans="1:19" ht="30" customHeight="1">
      <c r="A74" s="252" t="s">
        <v>520</v>
      </c>
      <c r="B74" s="67"/>
      <c r="C74" s="67"/>
      <c r="D74" s="60"/>
      <c r="E74" s="57"/>
      <c r="F74" s="132"/>
      <c r="G74" s="132"/>
      <c r="H74" s="132"/>
      <c r="I74" s="132"/>
      <c r="J74" s="132"/>
      <c r="K74" s="132"/>
      <c r="L74" s="104"/>
      <c r="M74" s="11"/>
      <c r="N74" s="37"/>
      <c r="O74" s="11"/>
      <c r="P74" s="11"/>
      <c r="Q74" s="11"/>
      <c r="R74" s="11"/>
      <c r="S74" s="11"/>
    </row>
    <row r="75" spans="1:19" ht="16.5" customHeight="1">
      <c r="A75" s="57"/>
      <c r="B75" s="57" t="s">
        <v>366</v>
      </c>
      <c r="C75" s="57"/>
      <c r="D75" s="57"/>
      <c r="E75" s="95" t="s">
        <v>433</v>
      </c>
      <c r="F75" s="323">
        <v>60395.127796845554</v>
      </c>
      <c r="G75" s="323">
        <v>86273.73856372925</v>
      </c>
      <c r="H75" s="323">
        <v>93208.77050908041</v>
      </c>
      <c r="I75" s="323">
        <v>108734.19223010344</v>
      </c>
      <c r="J75" s="323">
        <v>97826.40187738849</v>
      </c>
      <c r="K75" s="323">
        <v>60214.86780889312</v>
      </c>
      <c r="L75" s="375">
        <f>((K75/F75)^(1/5)-1)*100</f>
        <v>-0.05976494724663217</v>
      </c>
      <c r="M75" s="11"/>
      <c r="N75" s="37"/>
      <c r="O75" s="12"/>
      <c r="P75" s="11"/>
      <c r="Q75" s="11"/>
      <c r="R75" s="11"/>
      <c r="S75" s="11"/>
    </row>
    <row r="76" spans="1:19" ht="30" customHeight="1">
      <c r="A76" s="252" t="s">
        <v>521</v>
      </c>
      <c r="B76" s="67"/>
      <c r="C76" s="67"/>
      <c r="D76" s="67"/>
      <c r="E76" s="256" t="s">
        <v>433</v>
      </c>
      <c r="F76" s="133"/>
      <c r="G76" s="133"/>
      <c r="H76" s="133"/>
      <c r="I76" s="133"/>
      <c r="J76" s="133"/>
      <c r="K76" s="133"/>
      <c r="L76" s="104"/>
      <c r="M76" s="11"/>
      <c r="N76" s="37"/>
      <c r="O76" s="11"/>
      <c r="P76" s="11"/>
      <c r="Q76" s="11"/>
      <c r="R76" s="11"/>
      <c r="S76" s="11"/>
    </row>
    <row r="77" spans="1:19" ht="16.5" customHeight="1">
      <c r="A77" s="57"/>
      <c r="B77" s="57" t="s">
        <v>331</v>
      </c>
      <c r="C77" s="57"/>
      <c r="D77" s="57"/>
      <c r="E77" s="53"/>
      <c r="F77" s="323">
        <v>690198.117922514</v>
      </c>
      <c r="G77" s="323">
        <v>676956.0386593629</v>
      </c>
      <c r="H77" s="323">
        <v>652935.0609413373</v>
      </c>
      <c r="I77" s="323">
        <v>619551.9809935633</v>
      </c>
      <c r="J77" s="323">
        <v>581117.5549912343</v>
      </c>
      <c r="K77" s="323">
        <v>433864.77194975124</v>
      </c>
      <c r="L77" s="375">
        <f>((K77/F77)^(1/5)-1)*100</f>
        <v>-8.86690419248467</v>
      </c>
      <c r="M77" s="11"/>
      <c r="N77" s="37"/>
      <c r="O77" s="12"/>
      <c r="P77" s="11"/>
      <c r="Q77" s="11"/>
      <c r="R77" s="11"/>
      <c r="S77" s="11"/>
    </row>
    <row r="78" spans="1:19" ht="16.5" customHeight="1">
      <c r="A78" s="57"/>
      <c r="B78" s="57"/>
      <c r="C78" s="57" t="s">
        <v>332</v>
      </c>
      <c r="D78" s="57"/>
      <c r="E78" s="53"/>
      <c r="F78" s="323">
        <v>143689.444655559</v>
      </c>
      <c r="G78" s="323">
        <v>135129.3757673016</v>
      </c>
      <c r="H78" s="323">
        <v>132155.37047358992</v>
      </c>
      <c r="I78" s="323">
        <v>109375.42240782637</v>
      </c>
      <c r="J78" s="323">
        <v>126208.91388719558</v>
      </c>
      <c r="K78" s="323">
        <v>105338.54544893769</v>
      </c>
      <c r="L78" s="375">
        <f>((K78/F78)^(1/5)-1)*100</f>
        <v>-6.020638478834184</v>
      </c>
      <c r="M78" s="11"/>
      <c r="N78" s="37"/>
      <c r="O78" s="12"/>
      <c r="P78" s="11"/>
      <c r="Q78" s="11"/>
      <c r="R78" s="11"/>
      <c r="S78" s="11"/>
    </row>
    <row r="79" spans="1:19" ht="16.5" customHeight="1">
      <c r="A79" s="304"/>
      <c r="B79" s="57"/>
      <c r="C79" s="57"/>
      <c r="D79" s="57" t="s">
        <v>333</v>
      </c>
      <c r="E79" s="57"/>
      <c r="F79" s="323">
        <v>31328.927621923038</v>
      </c>
      <c r="G79" s="323">
        <v>35504.39684970551</v>
      </c>
      <c r="H79" s="323">
        <v>36327.78591304721</v>
      </c>
      <c r="I79" s="323">
        <v>29205.54996890488</v>
      </c>
      <c r="J79" s="323">
        <v>31959.713367998535</v>
      </c>
      <c r="K79" s="323">
        <v>22679.141987558905</v>
      </c>
      <c r="L79" s="375">
        <f>((K79/F79)^(1/5)-1)*100</f>
        <v>-6.257567631598282</v>
      </c>
      <c r="M79" s="11"/>
      <c r="N79" s="37"/>
      <c r="O79" s="12"/>
      <c r="P79" s="11"/>
      <c r="Q79" s="11"/>
      <c r="R79" s="11"/>
      <c r="S79" s="11"/>
    </row>
    <row r="80" spans="1:19" ht="16.5" customHeight="1">
      <c r="A80" s="304"/>
      <c r="B80" s="57"/>
      <c r="C80" s="57"/>
      <c r="D80" s="57" t="s">
        <v>334</v>
      </c>
      <c r="E80" s="57"/>
      <c r="F80" s="323">
        <v>91941.88366025587</v>
      </c>
      <c r="G80" s="323">
        <v>87275.0551499227</v>
      </c>
      <c r="H80" s="323">
        <v>86634.7522828508</v>
      </c>
      <c r="I80" s="323">
        <v>73740.72309645754</v>
      </c>
      <c r="J80" s="323">
        <v>80796.65728217956</v>
      </c>
      <c r="K80" s="323">
        <v>68158.7203250529</v>
      </c>
      <c r="L80" s="375">
        <f>((K80/F80)^(1/5)-1)*100</f>
        <v>-5.810692003099415</v>
      </c>
      <c r="M80" s="11"/>
      <c r="N80" s="37"/>
      <c r="O80" s="12"/>
      <c r="P80" s="11"/>
      <c r="Q80" s="11"/>
      <c r="R80" s="11"/>
      <c r="S80" s="11"/>
    </row>
    <row r="81" spans="1:19" ht="16.5" customHeight="1">
      <c r="A81" s="304"/>
      <c r="B81" s="57"/>
      <c r="C81" s="57"/>
      <c r="D81" s="57" t="s">
        <v>335</v>
      </c>
      <c r="E81" s="57"/>
      <c r="F81" s="323">
        <v>20418.633373380097</v>
      </c>
      <c r="G81" s="323">
        <v>12349.923767673412</v>
      </c>
      <c r="H81" s="323">
        <v>9192.832277691952</v>
      </c>
      <c r="I81" s="323">
        <v>6429.149342463933</v>
      </c>
      <c r="J81" s="323">
        <v>13452.543237017506</v>
      </c>
      <c r="K81" s="323">
        <v>14500.68313632586</v>
      </c>
      <c r="L81" s="375">
        <f>((K81/F81)^(1/5)-1)*100</f>
        <v>-6.616024564733857</v>
      </c>
      <c r="M81" s="11"/>
      <c r="N81" s="37"/>
      <c r="O81" s="12"/>
      <c r="P81" s="11"/>
      <c r="Q81" s="11"/>
      <c r="R81" s="11"/>
      <c r="S81" s="11"/>
    </row>
    <row r="82" spans="1:19" ht="30" customHeight="1">
      <c r="A82" s="252" t="s">
        <v>522</v>
      </c>
      <c r="B82" s="67"/>
      <c r="C82" s="67"/>
      <c r="D82" s="67"/>
      <c r="E82" s="57"/>
      <c r="F82" s="132"/>
      <c r="G82" s="132"/>
      <c r="H82" s="132"/>
      <c r="I82" s="132"/>
      <c r="J82" s="132"/>
      <c r="K82" s="132"/>
      <c r="L82" s="104"/>
      <c r="M82" s="11"/>
      <c r="N82" s="37"/>
      <c r="O82" s="11"/>
      <c r="P82" s="11"/>
      <c r="Q82" s="11"/>
      <c r="R82" s="11"/>
      <c r="S82" s="11"/>
    </row>
    <row r="83" spans="1:19" s="71" customFormat="1" ht="20.25" customHeight="1">
      <c r="A83" s="308"/>
      <c r="B83" s="308" t="s">
        <v>337</v>
      </c>
      <c r="C83" s="308"/>
      <c r="D83" s="308"/>
      <c r="E83" s="325" t="s">
        <v>433</v>
      </c>
      <c r="F83" s="326">
        <v>4575939.206090956</v>
      </c>
      <c r="G83" s="326">
        <v>4325368.3645394305</v>
      </c>
      <c r="H83" s="326">
        <v>3739008.6505083083</v>
      </c>
      <c r="I83" s="326">
        <v>5550213.42871788</v>
      </c>
      <c r="J83" s="326">
        <v>4768601.756976099</v>
      </c>
      <c r="K83" s="326">
        <v>4874245.9086848665</v>
      </c>
      <c r="L83" s="327">
        <f>((K83/F83)^(1/5)-1)*100</f>
        <v>1.2710791732871929</v>
      </c>
      <c r="M83" s="74"/>
      <c r="N83" s="258"/>
      <c r="O83" s="328"/>
      <c r="P83" s="74"/>
      <c r="Q83" s="74"/>
      <c r="R83" s="74"/>
      <c r="S83" s="74"/>
    </row>
    <row r="84" spans="1:19" ht="8.25" customHeight="1">
      <c r="A84" s="194"/>
      <c r="C84" s="194"/>
      <c r="D84" s="194"/>
      <c r="E84" s="197"/>
      <c r="F84" s="206"/>
      <c r="G84" s="206"/>
      <c r="H84" s="206"/>
      <c r="I84" s="206"/>
      <c r="J84" s="206"/>
      <c r="K84" s="206"/>
      <c r="L84" s="198"/>
      <c r="M84" s="11"/>
      <c r="N84" s="11"/>
      <c r="O84" s="12"/>
      <c r="P84" s="11"/>
      <c r="Q84" s="11"/>
      <c r="R84" s="11"/>
      <c r="S84" s="11"/>
    </row>
    <row r="85" spans="1:19" ht="45.75" customHeight="1">
      <c r="A85" s="424" t="s">
        <v>541</v>
      </c>
      <c r="B85" s="424"/>
      <c r="C85" s="424"/>
      <c r="D85" s="424"/>
      <c r="E85" s="424"/>
      <c r="F85" s="424"/>
      <c r="G85" s="424"/>
      <c r="H85" s="424"/>
      <c r="I85" s="424"/>
      <c r="J85" s="424"/>
      <c r="K85" s="424"/>
      <c r="L85" s="424"/>
      <c r="M85" s="11"/>
      <c r="N85" s="11"/>
      <c r="O85" s="11"/>
      <c r="P85" s="11"/>
      <c r="Q85" s="11"/>
      <c r="R85" s="11"/>
      <c r="S85" s="11"/>
    </row>
    <row r="86" spans="1:19" ht="15.75" customHeight="1">
      <c r="A86" s="114" t="s">
        <v>587</v>
      </c>
      <c r="B86" s="248" t="s">
        <v>151</v>
      </c>
      <c r="C86" s="248"/>
      <c r="D86" s="60"/>
      <c r="E86" s="45"/>
      <c r="F86" s="99"/>
      <c r="G86" s="99"/>
      <c r="H86" s="99"/>
      <c r="I86" s="99"/>
      <c r="J86" s="99"/>
      <c r="K86" s="99"/>
      <c r="L86" s="104"/>
      <c r="M86" s="11"/>
      <c r="N86" s="11"/>
      <c r="O86" s="12"/>
      <c r="P86" s="11"/>
      <c r="Q86" s="11"/>
      <c r="R86" s="11"/>
      <c r="S86" s="11"/>
    </row>
    <row r="87" spans="1:19" ht="18" customHeight="1">
      <c r="A87" s="433" t="s">
        <v>607</v>
      </c>
      <c r="B87" s="433"/>
      <c r="C87" s="433"/>
      <c r="D87" s="433"/>
      <c r="E87" s="433"/>
      <c r="F87" s="433"/>
      <c r="G87" s="433"/>
      <c r="H87" s="433"/>
      <c r="I87" s="433"/>
      <c r="J87" s="433"/>
      <c r="K87" s="433"/>
      <c r="L87" s="433"/>
      <c r="M87" s="11"/>
      <c r="N87" s="11"/>
      <c r="O87" s="11"/>
      <c r="P87" s="11"/>
      <c r="Q87" s="11"/>
      <c r="R87" s="11"/>
      <c r="S87" s="11"/>
    </row>
    <row r="88" ht="15">
      <c r="A88" s="94" t="s">
        <v>542</v>
      </c>
    </row>
  </sheetData>
  <mergeCells count="14">
    <mergeCell ref="A87:L87"/>
    <mergeCell ref="J11:J12"/>
    <mergeCell ref="J8:L8"/>
    <mergeCell ref="A11:D12"/>
    <mergeCell ref="A85:L85"/>
    <mergeCell ref="E11:E12"/>
    <mergeCell ref="F11:F12"/>
    <mergeCell ref="G11:G12"/>
    <mergeCell ref="L11:L12"/>
    <mergeCell ref="I11:I12"/>
    <mergeCell ref="H11:H12"/>
    <mergeCell ref="D2:E2"/>
    <mergeCell ref="K11:K12"/>
    <mergeCell ref="B22:D22"/>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&amp;C7</oddFooter>
  </headerFooter>
  <drawing r:id="rId1"/>
</worksheet>
</file>

<file path=xl/worksheets/sheet9.xml><?xml version="1.0" encoding="utf-8"?>
<worksheet xmlns="http://schemas.openxmlformats.org/spreadsheetml/2006/main" xmlns:r="http://schemas.openxmlformats.org/officeDocument/2006/relationships">
  <sheetPr codeName="Hoja9" transitionEvaluation="1">
    <tabColor indexed="42"/>
  </sheetPr>
  <dimension ref="A1:P110"/>
  <sheetViews>
    <sheetView showGridLines="0" view="pageBreakPreview" zoomScale="60" zoomScaleNormal="60" workbookViewId="0" topLeftCell="A1">
      <selection activeCell="E85" sqref="E85"/>
    </sheetView>
  </sheetViews>
  <sheetFormatPr defaultColWidth="9.77734375" defaultRowHeight="15.75"/>
  <cols>
    <col min="1" max="1" width="0.88671875" style="13" customWidth="1"/>
    <col min="2" max="2" width="1.4375" style="13" customWidth="1"/>
    <col min="3" max="3" width="1.5625" style="13" customWidth="1"/>
    <col min="4" max="4" width="40.6640625" style="13" customWidth="1"/>
    <col min="5" max="5" width="20.21484375" style="13" customWidth="1"/>
    <col min="6" max="11" width="11.6640625" style="13" customWidth="1"/>
    <col min="12" max="12" width="9.77734375" style="134" customWidth="1"/>
    <col min="13" max="13" width="9.77734375" style="112" customWidth="1"/>
    <col min="14" max="16384" width="9.77734375" style="13" customWidth="1"/>
  </cols>
  <sheetData>
    <row r="1" spans="2:4" s="28" customFormat="1" ht="15" customHeight="1">
      <c r="B1" s="86"/>
      <c r="C1" s="87"/>
      <c r="D1" s="87"/>
    </row>
    <row r="2" spans="4:5" s="28" customFormat="1" ht="24.75" customHeight="1">
      <c r="D2" s="382"/>
      <c r="E2" s="382"/>
    </row>
    <row r="3" spans="4:5" s="28" customFormat="1" ht="24.75" customHeight="1">
      <c r="D3" s="89"/>
      <c r="E3" s="90"/>
    </row>
    <row r="4" spans="4:5" s="28" customFormat="1" ht="24.75" customHeight="1">
      <c r="D4" s="89"/>
      <c r="E4" s="90"/>
    </row>
    <row r="5" spans="4:5" s="28" customFormat="1" ht="24.75" customHeight="1">
      <c r="D5" s="89"/>
      <c r="E5" s="90"/>
    </row>
    <row r="6" s="28" customFormat="1" ht="49.5" customHeight="1"/>
    <row r="7" spans="1:11" ht="26.25">
      <c r="A7" s="229" t="s">
        <v>195</v>
      </c>
      <c r="B7" s="230"/>
      <c r="C7" s="230"/>
      <c r="D7" s="230"/>
      <c r="E7" s="123"/>
      <c r="F7" s="123"/>
      <c r="G7" s="123"/>
      <c r="H7" s="123"/>
      <c r="I7" s="228"/>
      <c r="J7" s="228"/>
      <c r="K7" s="227" t="s">
        <v>120</v>
      </c>
    </row>
    <row r="8" spans="1:11" ht="25.5">
      <c r="A8" s="225" t="s">
        <v>561</v>
      </c>
      <c r="B8" s="232"/>
      <c r="C8" s="232"/>
      <c r="D8" s="232"/>
      <c r="E8" s="123"/>
      <c r="F8" s="123"/>
      <c r="G8" s="123"/>
      <c r="H8" s="123"/>
      <c r="I8" s="123"/>
      <c r="J8" s="123"/>
      <c r="K8" s="123"/>
    </row>
    <row r="9" spans="1:13" s="11" customFormat="1" ht="4.5" customHeight="1">
      <c r="A9" s="69"/>
      <c r="B9" s="124"/>
      <c r="C9" s="124"/>
      <c r="D9" s="124"/>
      <c r="E9" s="124"/>
      <c r="F9" s="124"/>
      <c r="G9" s="124"/>
      <c r="H9" s="124"/>
      <c r="I9" s="124"/>
      <c r="J9" s="124"/>
      <c r="K9" s="124"/>
      <c r="L9" s="63"/>
      <c r="M9" s="121"/>
    </row>
    <row r="10" spans="1:11" ht="49.5" customHeight="1">
      <c r="A10" s="435" t="s">
        <v>159</v>
      </c>
      <c r="B10" s="436"/>
      <c r="C10" s="436"/>
      <c r="D10" s="436"/>
      <c r="E10" s="207" t="s">
        <v>227</v>
      </c>
      <c r="F10" s="208">
        <v>2000</v>
      </c>
      <c r="G10" s="208">
        <v>2001</v>
      </c>
      <c r="H10" s="208">
        <v>2002</v>
      </c>
      <c r="I10" s="208">
        <v>2003</v>
      </c>
      <c r="J10" s="208">
        <v>2004</v>
      </c>
      <c r="K10" s="209" t="s">
        <v>560</v>
      </c>
    </row>
    <row r="11" spans="1:11" ht="30" customHeight="1">
      <c r="A11" s="252" t="s">
        <v>196</v>
      </c>
      <c r="B11" s="65"/>
      <c r="C11" s="65"/>
      <c r="D11" s="65"/>
      <c r="E11" s="60"/>
      <c r="F11" s="47"/>
      <c r="G11" s="47"/>
      <c r="H11" s="47"/>
      <c r="I11" s="47"/>
      <c r="J11" s="47"/>
      <c r="K11" s="47"/>
    </row>
    <row r="12" spans="1:12" ht="16.5" customHeight="1">
      <c r="A12" s="57"/>
      <c r="B12" s="57" t="s">
        <v>367</v>
      </c>
      <c r="C12" s="52"/>
      <c r="D12" s="52"/>
      <c r="E12" s="95" t="s">
        <v>402</v>
      </c>
      <c r="F12" s="329">
        <v>97483412</v>
      </c>
      <c r="G12" s="329">
        <v>99715512</v>
      </c>
      <c r="H12" s="329">
        <v>100909383</v>
      </c>
      <c r="I12" s="329">
        <v>101999558</v>
      </c>
      <c r="J12" s="329">
        <v>103001871</v>
      </c>
      <c r="K12" s="329">
        <v>103263388</v>
      </c>
      <c r="L12" s="110"/>
    </row>
    <row r="13" spans="1:12" ht="16.5" customHeight="1">
      <c r="A13" s="57"/>
      <c r="B13" s="57" t="s">
        <v>368</v>
      </c>
      <c r="C13" s="52"/>
      <c r="D13" s="52"/>
      <c r="E13" s="95" t="s">
        <v>402</v>
      </c>
      <c r="F13" s="329">
        <v>40125600</v>
      </c>
      <c r="G13" s="329">
        <v>40527700</v>
      </c>
      <c r="H13" s="329">
        <v>40775000</v>
      </c>
      <c r="I13" s="329">
        <v>42030100</v>
      </c>
      <c r="J13" s="329">
        <v>42640600</v>
      </c>
      <c r="K13" s="329">
        <v>43181700</v>
      </c>
      <c r="L13" s="110"/>
    </row>
    <row r="14" spans="1:12" ht="16.5" customHeight="1">
      <c r="A14" s="57"/>
      <c r="B14" s="57" t="s">
        <v>369</v>
      </c>
      <c r="C14" s="52"/>
      <c r="D14" s="52"/>
      <c r="E14" s="95"/>
      <c r="F14" s="330"/>
      <c r="G14" s="330"/>
      <c r="H14" s="330"/>
      <c r="I14" s="330"/>
      <c r="J14" s="330"/>
      <c r="K14" s="331"/>
      <c r="L14" s="110"/>
    </row>
    <row r="15" spans="1:12" ht="16.5" customHeight="1">
      <c r="A15" s="57"/>
      <c r="B15" s="52"/>
      <c r="C15" s="52" t="s">
        <v>4</v>
      </c>
      <c r="D15" s="52"/>
      <c r="E15" s="95" t="s">
        <v>403</v>
      </c>
      <c r="F15" s="136">
        <v>74</v>
      </c>
      <c r="G15" s="136">
        <v>74.3</v>
      </c>
      <c r="H15" s="136">
        <v>74.4</v>
      </c>
      <c r="I15" s="136">
        <v>74.5</v>
      </c>
      <c r="J15" s="136">
        <v>74.5</v>
      </c>
      <c r="K15" s="136">
        <v>74.5</v>
      </c>
      <c r="L15" s="110"/>
    </row>
    <row r="16" spans="1:12" ht="16.5" customHeight="1">
      <c r="A16" s="57"/>
      <c r="B16" s="52"/>
      <c r="C16" s="52" t="s">
        <v>242</v>
      </c>
      <c r="D16" s="52"/>
      <c r="E16" s="95"/>
      <c r="F16" s="136">
        <v>71.3</v>
      </c>
      <c r="G16" s="136">
        <v>71.5</v>
      </c>
      <c r="H16" s="136">
        <v>71.7</v>
      </c>
      <c r="I16" s="136">
        <v>71.8</v>
      </c>
      <c r="J16" s="136">
        <v>71.8</v>
      </c>
      <c r="K16" s="136">
        <v>71.8</v>
      </c>
      <c r="L16" s="110"/>
    </row>
    <row r="17" spans="1:12" ht="16.5" customHeight="1">
      <c r="A17" s="57"/>
      <c r="B17" s="52"/>
      <c r="C17" s="52" t="s">
        <v>243</v>
      </c>
      <c r="D17" s="52"/>
      <c r="E17" s="95"/>
      <c r="F17" s="136">
        <v>76.8</v>
      </c>
      <c r="G17" s="136">
        <v>77</v>
      </c>
      <c r="H17" s="136">
        <v>77.1</v>
      </c>
      <c r="I17" s="136">
        <v>77.2</v>
      </c>
      <c r="J17" s="136">
        <v>77.2</v>
      </c>
      <c r="K17" s="136">
        <v>77.2</v>
      </c>
      <c r="L17" s="110"/>
    </row>
    <row r="18" spans="1:12" ht="30" customHeight="1">
      <c r="A18" s="252" t="s">
        <v>178</v>
      </c>
      <c r="B18" s="65"/>
      <c r="C18" s="65"/>
      <c r="D18" s="44"/>
      <c r="E18" s="60"/>
      <c r="F18" s="137"/>
      <c r="G18" s="137"/>
      <c r="H18" s="137"/>
      <c r="I18" s="137"/>
      <c r="J18" s="137"/>
      <c r="K18" s="138"/>
      <c r="L18" s="110"/>
    </row>
    <row r="19" spans="1:12" ht="16.5" customHeight="1">
      <c r="A19" s="57"/>
      <c r="B19" s="57" t="s">
        <v>126</v>
      </c>
      <c r="C19" s="52"/>
      <c r="D19" s="52"/>
      <c r="E19" s="95" t="s">
        <v>407</v>
      </c>
      <c r="F19" s="329">
        <v>140629</v>
      </c>
      <c r="G19" s="329">
        <v>142765</v>
      </c>
      <c r="H19" s="329">
        <v>143264</v>
      </c>
      <c r="I19" s="329">
        <v>153605</v>
      </c>
      <c r="J19" s="329">
        <v>151139</v>
      </c>
      <c r="K19" s="329">
        <v>155855</v>
      </c>
      <c r="L19" s="110"/>
    </row>
    <row r="20" spans="1:12" ht="16.5" customHeight="1">
      <c r="A20" s="57"/>
      <c r="B20" s="57" t="s">
        <v>127</v>
      </c>
      <c r="C20" s="52"/>
      <c r="D20" s="52"/>
      <c r="E20" s="95" t="s">
        <v>419</v>
      </c>
      <c r="F20" s="329">
        <v>32534276</v>
      </c>
      <c r="G20" s="329">
        <v>32486395</v>
      </c>
      <c r="H20" s="329">
        <v>31909987</v>
      </c>
      <c r="I20" s="329">
        <v>33158212</v>
      </c>
      <c r="J20" s="329">
        <v>33579410</v>
      </c>
      <c r="K20" s="329">
        <v>34017133</v>
      </c>
      <c r="L20" s="110"/>
    </row>
    <row r="21" spans="1:12" ht="30" customHeight="1">
      <c r="A21" s="252" t="s">
        <v>177</v>
      </c>
      <c r="B21" s="66"/>
      <c r="C21" s="66"/>
      <c r="D21" s="49"/>
      <c r="E21" s="135"/>
      <c r="F21" s="139"/>
      <c r="G21" s="139"/>
      <c r="H21" s="139"/>
      <c r="I21" s="139"/>
      <c r="J21" s="139"/>
      <c r="K21" s="140"/>
      <c r="L21" s="110"/>
    </row>
    <row r="22" spans="1:12" ht="16.5" customHeight="1">
      <c r="A22" s="57"/>
      <c r="B22" s="57" t="s">
        <v>370</v>
      </c>
      <c r="C22" s="57"/>
      <c r="D22" s="57"/>
      <c r="E22" s="53" t="s">
        <v>453</v>
      </c>
      <c r="F22" s="332">
        <v>2.2</v>
      </c>
      <c r="G22" s="332">
        <v>2.4</v>
      </c>
      <c r="H22" s="332">
        <v>2.7</v>
      </c>
      <c r="I22" s="332">
        <v>3.3</v>
      </c>
      <c r="J22" s="332">
        <v>3.8</v>
      </c>
      <c r="K22" s="332">
        <v>4.7</v>
      </c>
      <c r="L22" s="110"/>
    </row>
    <row r="23" spans="1:12" ht="16.5" customHeight="1">
      <c r="A23" s="57"/>
      <c r="B23" s="57" t="s">
        <v>371</v>
      </c>
      <c r="C23" s="57"/>
      <c r="D23" s="57"/>
      <c r="E23" s="53" t="s">
        <v>453</v>
      </c>
      <c r="F23" s="332">
        <v>3.7</v>
      </c>
      <c r="G23" s="332">
        <v>3.8</v>
      </c>
      <c r="H23" s="332">
        <v>4.2</v>
      </c>
      <c r="I23" s="332">
        <v>5.2</v>
      </c>
      <c r="J23" s="332">
        <v>6.4</v>
      </c>
      <c r="K23" s="332">
        <v>6.7</v>
      </c>
      <c r="L23" s="110"/>
    </row>
    <row r="24" spans="1:12" ht="16.5" customHeight="1">
      <c r="A24" s="57"/>
      <c r="B24" s="57" t="s">
        <v>372</v>
      </c>
      <c r="C24" s="57"/>
      <c r="D24" s="57"/>
      <c r="E24" s="53" t="s">
        <v>453</v>
      </c>
      <c r="F24" s="332">
        <v>10.8</v>
      </c>
      <c r="G24" s="332">
        <v>9.6</v>
      </c>
      <c r="H24" s="332">
        <v>7.8</v>
      </c>
      <c r="I24" s="332">
        <v>8.5</v>
      </c>
      <c r="J24" s="332">
        <v>9.1</v>
      </c>
      <c r="K24" s="332">
        <v>13.2</v>
      </c>
      <c r="L24" s="110"/>
    </row>
    <row r="25" spans="1:12" ht="15" customHeight="1">
      <c r="A25" s="57"/>
      <c r="B25" s="57"/>
      <c r="C25" s="57"/>
      <c r="D25" s="57"/>
      <c r="E25" s="57"/>
      <c r="F25" s="141"/>
      <c r="G25" s="141"/>
      <c r="H25" s="141"/>
      <c r="I25" s="141"/>
      <c r="J25" s="141"/>
      <c r="K25" s="142"/>
      <c r="L25" s="110"/>
    </row>
    <row r="26" spans="1:12" ht="18">
      <c r="A26" s="203" t="s">
        <v>207</v>
      </c>
      <c r="B26" s="67"/>
      <c r="C26" s="67"/>
      <c r="D26" s="67"/>
      <c r="E26" s="67"/>
      <c r="F26" s="141"/>
      <c r="G26" s="141"/>
      <c r="H26" s="141"/>
      <c r="I26" s="141"/>
      <c r="J26" s="141"/>
      <c r="K26" s="142"/>
      <c r="L26" s="110"/>
    </row>
    <row r="27" spans="1:12" ht="18.75" customHeight="1">
      <c r="A27" s="199" t="s">
        <v>208</v>
      </c>
      <c r="B27" s="67"/>
      <c r="C27" s="67"/>
      <c r="D27" s="67"/>
      <c r="E27" s="67"/>
      <c r="F27" s="141"/>
      <c r="G27" s="141"/>
      <c r="H27" s="141"/>
      <c r="I27" s="141"/>
      <c r="J27" s="141"/>
      <c r="K27" s="142"/>
      <c r="L27" s="110"/>
    </row>
    <row r="28" spans="1:12" ht="7.5" customHeight="1">
      <c r="A28" s="67"/>
      <c r="B28" s="67"/>
      <c r="C28" s="67"/>
      <c r="D28" s="67"/>
      <c r="E28" s="67"/>
      <c r="F28" s="141"/>
      <c r="G28" s="141"/>
      <c r="H28" s="141"/>
      <c r="I28" s="141"/>
      <c r="J28" s="141"/>
      <c r="K28" s="142"/>
      <c r="L28" s="110"/>
    </row>
    <row r="29" spans="1:12" ht="18.75" customHeight="1">
      <c r="A29" s="199" t="s">
        <v>198</v>
      </c>
      <c r="B29" s="65"/>
      <c r="C29" s="65"/>
      <c r="D29" s="65"/>
      <c r="E29" s="67"/>
      <c r="F29" s="139"/>
      <c r="G29" s="139"/>
      <c r="H29" s="139"/>
      <c r="I29" s="139"/>
      <c r="J29" s="139"/>
      <c r="K29" s="140"/>
      <c r="L29" s="110"/>
    </row>
    <row r="30" spans="1:12" ht="7.5" customHeight="1">
      <c r="A30" s="49"/>
      <c r="B30" s="60"/>
      <c r="C30" s="49"/>
      <c r="D30" s="49"/>
      <c r="E30" s="135"/>
      <c r="F30" s="143"/>
      <c r="G30" s="143"/>
      <c r="H30" s="143"/>
      <c r="I30" s="143"/>
      <c r="J30" s="143"/>
      <c r="K30" s="144"/>
      <c r="L30" s="110"/>
    </row>
    <row r="31" spans="1:12" ht="16.5" customHeight="1">
      <c r="A31" s="57"/>
      <c r="B31" s="57" t="s">
        <v>632</v>
      </c>
      <c r="C31" s="52"/>
      <c r="D31" s="52"/>
      <c r="E31" s="95" t="s">
        <v>431</v>
      </c>
      <c r="F31" s="145">
        <v>5497735.5</v>
      </c>
      <c r="G31" s="145">
        <v>5811776.3</v>
      </c>
      <c r="H31" s="145">
        <v>6267473.8</v>
      </c>
      <c r="I31" s="145">
        <v>6895356.8</v>
      </c>
      <c r="J31" s="145">
        <v>7713796.2</v>
      </c>
      <c r="K31" s="145">
        <v>8374348.5</v>
      </c>
      <c r="L31" s="110"/>
    </row>
    <row r="32" spans="1:12" ht="16.5" customHeight="1">
      <c r="A32" s="57"/>
      <c r="B32" s="57" t="s">
        <v>373</v>
      </c>
      <c r="C32" s="52"/>
      <c r="D32" s="52"/>
      <c r="E32" s="95" t="s">
        <v>431</v>
      </c>
      <c r="F32" s="136">
        <v>4989544.8</v>
      </c>
      <c r="G32" s="136">
        <v>5271741.7</v>
      </c>
      <c r="H32" s="136">
        <v>5738983</v>
      </c>
      <c r="I32" s="136">
        <v>6248911.3</v>
      </c>
      <c r="J32" s="136">
        <v>6968759</v>
      </c>
      <c r="K32" s="136">
        <v>7504306</v>
      </c>
      <c r="L32" s="110"/>
    </row>
    <row r="33" spans="1:12" ht="15" customHeight="1">
      <c r="A33" s="52"/>
      <c r="B33" s="57"/>
      <c r="C33" s="52"/>
      <c r="D33" s="52"/>
      <c r="E33" s="95"/>
      <c r="F33" s="146"/>
      <c r="G33" s="146"/>
      <c r="H33" s="146"/>
      <c r="I33" s="146"/>
      <c r="J33" s="146"/>
      <c r="K33" s="146"/>
      <c r="L33" s="110"/>
    </row>
    <row r="34" spans="1:12" ht="16.5" customHeight="1">
      <c r="A34" s="57"/>
      <c r="B34" s="57" t="s">
        <v>291</v>
      </c>
      <c r="C34" s="52"/>
      <c r="D34" s="52"/>
      <c r="E34" s="95" t="s">
        <v>432</v>
      </c>
      <c r="F34" s="136"/>
      <c r="G34" s="136"/>
      <c r="H34" s="136"/>
      <c r="I34" s="136"/>
      <c r="J34" s="136"/>
      <c r="K34" s="136"/>
      <c r="L34" s="110"/>
    </row>
    <row r="35" spans="1:12" ht="16.5" customHeight="1">
      <c r="A35" s="57"/>
      <c r="B35" s="57"/>
      <c r="C35" s="57" t="s">
        <v>5</v>
      </c>
      <c r="D35" s="52"/>
      <c r="E35" s="95"/>
      <c r="F35" s="333">
        <v>35.12</v>
      </c>
      <c r="G35" s="333">
        <v>37.57</v>
      </c>
      <c r="H35" s="333">
        <v>39.74</v>
      </c>
      <c r="I35" s="333">
        <v>41.53</v>
      </c>
      <c r="J35" s="333">
        <v>43.297</v>
      </c>
      <c r="K35" s="333">
        <v>45.241</v>
      </c>
      <c r="L35" s="110"/>
    </row>
    <row r="36" spans="1:12" ht="16.5" customHeight="1">
      <c r="A36" s="57"/>
      <c r="B36" s="57"/>
      <c r="C36" s="57" t="s">
        <v>6</v>
      </c>
      <c r="D36" s="52"/>
      <c r="E36" s="95"/>
      <c r="F36" s="333">
        <v>37.9</v>
      </c>
      <c r="G36" s="333">
        <v>40.35</v>
      </c>
      <c r="H36" s="333">
        <v>42.15</v>
      </c>
      <c r="I36" s="333">
        <v>43.65</v>
      </c>
      <c r="J36" s="333">
        <v>45.24</v>
      </c>
      <c r="K36" s="333">
        <v>46.8</v>
      </c>
      <c r="L36" s="110"/>
    </row>
    <row r="37" spans="1:12" ht="16.5" customHeight="1">
      <c r="A37" s="57"/>
      <c r="B37" s="57"/>
      <c r="C37" s="57" t="s">
        <v>7</v>
      </c>
      <c r="D37" s="52"/>
      <c r="E37" s="95"/>
      <c r="F37" s="333">
        <v>35.1</v>
      </c>
      <c r="G37" s="333">
        <v>37.95</v>
      </c>
      <c r="H37" s="333">
        <v>40.1</v>
      </c>
      <c r="I37" s="333">
        <v>41.85</v>
      </c>
      <c r="J37" s="333">
        <v>43.73</v>
      </c>
      <c r="K37" s="333">
        <v>45.35</v>
      </c>
      <c r="L37" s="110"/>
    </row>
    <row r="38" spans="1:12" ht="16.5" customHeight="1">
      <c r="A38" s="57"/>
      <c r="B38" s="57"/>
      <c r="C38" s="57" t="s">
        <v>8</v>
      </c>
      <c r="D38" s="52"/>
      <c r="E38" s="95"/>
      <c r="F38" s="333">
        <v>32.7</v>
      </c>
      <c r="G38" s="333">
        <v>35.85</v>
      </c>
      <c r="H38" s="333">
        <v>38.3</v>
      </c>
      <c r="I38" s="333">
        <v>40.3</v>
      </c>
      <c r="J38" s="333">
        <v>42.11</v>
      </c>
      <c r="K38" s="333">
        <v>44.05</v>
      </c>
      <c r="L38" s="110"/>
    </row>
    <row r="39" spans="1:12" ht="15" customHeight="1">
      <c r="A39" s="57"/>
      <c r="B39" s="52"/>
      <c r="C39" s="52"/>
      <c r="D39" s="52"/>
      <c r="E39" s="95"/>
      <c r="F39" s="146"/>
      <c r="G39" s="146"/>
      <c r="H39" s="146"/>
      <c r="I39" s="146"/>
      <c r="J39" s="146"/>
      <c r="K39" s="146"/>
      <c r="L39" s="110"/>
    </row>
    <row r="40" spans="1:12" ht="16.5" customHeight="1">
      <c r="A40" s="57"/>
      <c r="B40" s="57" t="s">
        <v>374</v>
      </c>
      <c r="C40" s="57"/>
      <c r="D40" s="57"/>
      <c r="E40" s="95" t="s">
        <v>431</v>
      </c>
      <c r="F40" s="136">
        <v>1401428.8</v>
      </c>
      <c r="G40" s="136">
        <v>1420869</v>
      </c>
      <c r="H40" s="136">
        <v>1629720.6</v>
      </c>
      <c r="I40" s="334">
        <v>1808521.6</v>
      </c>
      <c r="J40" s="334">
        <v>1906451.6</v>
      </c>
      <c r="K40" s="334">
        <v>1950948.7</v>
      </c>
      <c r="L40" s="110"/>
    </row>
    <row r="41" spans="1:12" ht="16.5" customHeight="1">
      <c r="A41" s="57"/>
      <c r="B41" s="57"/>
      <c r="C41" s="57" t="s">
        <v>9</v>
      </c>
      <c r="D41" s="52"/>
      <c r="E41" s="95"/>
      <c r="F41" s="136">
        <v>691721.5</v>
      </c>
      <c r="G41" s="136">
        <v>777740.1</v>
      </c>
      <c r="H41" s="136">
        <v>920988.9</v>
      </c>
      <c r="I41" s="136">
        <v>1028158.2</v>
      </c>
      <c r="J41" s="136">
        <v>1112894.1</v>
      </c>
      <c r="K41" s="136">
        <v>1253497.6</v>
      </c>
      <c r="L41" s="110"/>
    </row>
    <row r="42" spans="1:12" ht="16.5" customHeight="1">
      <c r="A42" s="57"/>
      <c r="B42" s="57"/>
      <c r="C42" s="57" t="s">
        <v>10</v>
      </c>
      <c r="D42" s="52"/>
      <c r="E42" s="53"/>
      <c r="F42" s="136">
        <v>709707.3</v>
      </c>
      <c r="G42" s="136">
        <v>643128.9</v>
      </c>
      <c r="H42" s="136">
        <v>708731.7</v>
      </c>
      <c r="I42" s="136">
        <v>780363.4</v>
      </c>
      <c r="J42" s="136">
        <v>793557.5</v>
      </c>
      <c r="K42" s="136">
        <v>697451.1</v>
      </c>
      <c r="L42" s="110"/>
    </row>
    <row r="43" spans="1:12" ht="15" customHeight="1">
      <c r="A43" s="52"/>
      <c r="B43" s="57"/>
      <c r="C43" s="52"/>
      <c r="D43" s="52"/>
      <c r="E43" s="95"/>
      <c r="F43" s="136"/>
      <c r="G43" s="136"/>
      <c r="H43" s="136"/>
      <c r="I43" s="136"/>
      <c r="J43" s="136"/>
      <c r="K43" s="136"/>
      <c r="L43" s="110"/>
    </row>
    <row r="44" spans="1:12" ht="16.5" customHeight="1">
      <c r="A44" s="57"/>
      <c r="B44" s="57" t="s">
        <v>375</v>
      </c>
      <c r="C44" s="52"/>
      <c r="D44" s="52"/>
      <c r="E44" s="53" t="s">
        <v>434</v>
      </c>
      <c r="F44" s="335"/>
      <c r="G44" s="335"/>
      <c r="H44" s="335"/>
      <c r="I44" s="335"/>
      <c r="J44" s="335"/>
      <c r="K44" s="335"/>
      <c r="L44" s="110"/>
    </row>
    <row r="45" spans="1:12" ht="16.5" customHeight="1">
      <c r="A45" s="57"/>
      <c r="B45" s="57"/>
      <c r="C45" s="57" t="s">
        <v>11</v>
      </c>
      <c r="D45" s="52"/>
      <c r="E45" s="52" t="s">
        <v>158</v>
      </c>
      <c r="F45" s="147">
        <v>18628.3</v>
      </c>
      <c r="G45" s="147">
        <v>17644.6</v>
      </c>
      <c r="H45" s="147">
        <v>13524.5</v>
      </c>
      <c r="I45" s="147">
        <v>8621</v>
      </c>
      <c r="J45" s="147">
        <v>7179.6</v>
      </c>
      <c r="K45" s="147">
        <v>5708.3</v>
      </c>
      <c r="L45" s="110"/>
    </row>
    <row r="46" spans="1:12" ht="16.5" customHeight="1">
      <c r="A46" s="57"/>
      <c r="B46" s="57"/>
      <c r="C46" s="57" t="s">
        <v>12</v>
      </c>
      <c r="D46" s="52"/>
      <c r="E46" s="52" t="s">
        <v>158</v>
      </c>
      <c r="F46" s="136">
        <v>19011.6</v>
      </c>
      <c r="G46" s="136">
        <v>25998.2</v>
      </c>
      <c r="H46" s="136">
        <v>24937.2</v>
      </c>
      <c r="I46" s="136">
        <v>19323.9</v>
      </c>
      <c r="J46" s="136">
        <v>13706.2</v>
      </c>
      <c r="K46" s="136">
        <v>13826</v>
      </c>
      <c r="L46" s="110"/>
    </row>
    <row r="47" spans="1:12" ht="15" customHeight="1">
      <c r="A47" s="57"/>
      <c r="B47" s="57"/>
      <c r="C47" s="52"/>
      <c r="D47" s="52"/>
      <c r="E47" s="52"/>
      <c r="F47" s="136"/>
      <c r="G47" s="136"/>
      <c r="H47" s="136"/>
      <c r="I47" s="136"/>
      <c r="J47" s="136"/>
      <c r="K47" s="136"/>
      <c r="L47" s="110"/>
    </row>
    <row r="48" spans="1:12" ht="16.5" customHeight="1">
      <c r="A48" s="57"/>
      <c r="B48" s="57" t="s">
        <v>376</v>
      </c>
      <c r="C48" s="52"/>
      <c r="D48" s="52"/>
      <c r="E48" s="53" t="s">
        <v>434</v>
      </c>
      <c r="F48" s="136"/>
      <c r="G48" s="136"/>
      <c r="H48" s="136"/>
      <c r="I48" s="136"/>
      <c r="J48" s="136"/>
      <c r="K48" s="136"/>
      <c r="L48" s="110"/>
    </row>
    <row r="49" spans="1:12" ht="16.5" customHeight="1">
      <c r="A49" s="57"/>
      <c r="B49" s="57" t="s">
        <v>314</v>
      </c>
      <c r="C49" s="57"/>
      <c r="D49" s="52"/>
      <c r="E49" s="57"/>
      <c r="F49" s="136">
        <v>166120.7</v>
      </c>
      <c r="G49" s="136">
        <v>158779.7</v>
      </c>
      <c r="H49" s="136">
        <v>161046</v>
      </c>
      <c r="I49" s="136">
        <v>164766.4</v>
      </c>
      <c r="J49" s="136">
        <v>187998.6</v>
      </c>
      <c r="K49" s="136">
        <v>213711.2</v>
      </c>
      <c r="L49" s="110"/>
    </row>
    <row r="50" spans="1:12" ht="16.5" customHeight="1">
      <c r="A50" s="57"/>
      <c r="B50" s="57"/>
      <c r="C50" s="57" t="s">
        <v>13</v>
      </c>
      <c r="D50" s="57"/>
      <c r="E50" s="57"/>
      <c r="F50" s="136">
        <v>16134.8</v>
      </c>
      <c r="G50" s="136">
        <v>13199.4</v>
      </c>
      <c r="H50" s="136">
        <v>14829.8</v>
      </c>
      <c r="I50" s="136">
        <v>18602.4</v>
      </c>
      <c r="J50" s="136">
        <v>23666.6</v>
      </c>
      <c r="K50" s="136">
        <v>31895.2</v>
      </c>
      <c r="L50" s="110"/>
    </row>
    <row r="51" spans="1:12" ht="16.5" customHeight="1">
      <c r="A51" s="57"/>
      <c r="B51" s="57"/>
      <c r="C51" s="57" t="s">
        <v>14</v>
      </c>
      <c r="D51" s="57"/>
      <c r="E51" s="57"/>
      <c r="F51" s="136">
        <v>149986</v>
      </c>
      <c r="G51" s="136">
        <v>145580.3</v>
      </c>
      <c r="H51" s="136">
        <v>146216.2</v>
      </c>
      <c r="I51" s="136">
        <v>146164.1</v>
      </c>
      <c r="J51" s="136">
        <v>164332</v>
      </c>
      <c r="K51" s="136">
        <v>181816</v>
      </c>
      <c r="L51" s="110"/>
    </row>
    <row r="52" spans="1:12" ht="16.5" customHeight="1">
      <c r="A52" s="57"/>
      <c r="B52" s="57" t="s">
        <v>315</v>
      </c>
      <c r="C52" s="57"/>
      <c r="D52" s="52"/>
      <c r="E52" s="53" t="s">
        <v>434</v>
      </c>
      <c r="F52" s="136">
        <v>174457.8</v>
      </c>
      <c r="G52" s="136">
        <v>168396.4</v>
      </c>
      <c r="H52" s="136">
        <v>168678.9</v>
      </c>
      <c r="I52" s="136">
        <v>170545.8</v>
      </c>
      <c r="J52" s="136">
        <v>196809.7</v>
      </c>
      <c r="K52" s="136">
        <v>221269.8</v>
      </c>
      <c r="L52" s="110"/>
    </row>
    <row r="53" spans="1:12" ht="16.5" customHeight="1">
      <c r="A53" s="57"/>
      <c r="B53" s="57"/>
      <c r="C53" s="57" t="s">
        <v>15</v>
      </c>
      <c r="D53" s="57"/>
      <c r="E53" s="57"/>
      <c r="F53" s="136">
        <v>16690.5</v>
      </c>
      <c r="G53" s="136">
        <v>19752</v>
      </c>
      <c r="H53" s="136">
        <v>21178.4</v>
      </c>
      <c r="I53" s="136">
        <v>21509</v>
      </c>
      <c r="J53" s="136">
        <v>25409</v>
      </c>
      <c r="K53" s="136">
        <v>31512.9</v>
      </c>
      <c r="L53" s="110"/>
    </row>
    <row r="54" spans="1:12" ht="16.5" customHeight="1">
      <c r="A54" s="57"/>
      <c r="B54" s="57"/>
      <c r="C54" s="57" t="s">
        <v>16</v>
      </c>
      <c r="D54" s="57"/>
      <c r="E54" s="57"/>
      <c r="F54" s="136">
        <v>133637.3</v>
      </c>
      <c r="G54" s="136">
        <v>126148.8</v>
      </c>
      <c r="H54" s="136">
        <v>126508.1</v>
      </c>
      <c r="I54" s="136">
        <v>128831.5</v>
      </c>
      <c r="J54" s="136">
        <v>148803.7</v>
      </c>
      <c r="K54" s="136">
        <v>163541.8</v>
      </c>
      <c r="L54" s="110"/>
    </row>
    <row r="55" spans="1:12" ht="16.5" customHeight="1">
      <c r="A55" s="57"/>
      <c r="B55" s="57"/>
      <c r="C55" s="57" t="s">
        <v>17</v>
      </c>
      <c r="D55" s="57"/>
      <c r="E55" s="57"/>
      <c r="F55" s="136">
        <v>24129.9</v>
      </c>
      <c r="G55" s="136">
        <v>22495.7</v>
      </c>
      <c r="H55" s="136">
        <v>20992.5</v>
      </c>
      <c r="I55" s="136">
        <v>20205.3</v>
      </c>
      <c r="J55" s="136">
        <v>22597</v>
      </c>
      <c r="K55" s="136">
        <v>26215.5</v>
      </c>
      <c r="L55" s="110"/>
    </row>
    <row r="56" spans="1:12" ht="16.5" customHeight="1">
      <c r="A56" s="57"/>
      <c r="B56" s="57" t="s">
        <v>316</v>
      </c>
      <c r="C56" s="57"/>
      <c r="D56" s="52"/>
      <c r="E56" s="53" t="s">
        <v>434</v>
      </c>
      <c r="F56" s="147">
        <v>8337.1</v>
      </c>
      <c r="G56" s="147">
        <v>9616.7</v>
      </c>
      <c r="H56" s="147">
        <v>7632.9</v>
      </c>
      <c r="I56" s="147">
        <v>5779.4</v>
      </c>
      <c r="J56" s="147">
        <v>8811.1</v>
      </c>
      <c r="K56" s="147">
        <v>7558.5</v>
      </c>
      <c r="L56" s="110"/>
    </row>
    <row r="57" spans="1:12" ht="15" customHeight="1">
      <c r="A57" s="57"/>
      <c r="B57" s="52"/>
      <c r="C57" s="52"/>
      <c r="D57" s="52"/>
      <c r="E57" s="95"/>
      <c r="F57" s="136"/>
      <c r="G57" s="136"/>
      <c r="H57" s="136"/>
      <c r="I57" s="136"/>
      <c r="J57" s="136"/>
      <c r="K57" s="136"/>
      <c r="L57" s="110"/>
    </row>
    <row r="58" spans="1:12" ht="16.5" customHeight="1">
      <c r="A58" s="57"/>
      <c r="B58" s="57" t="s">
        <v>377</v>
      </c>
      <c r="C58" s="52"/>
      <c r="D58" s="52"/>
      <c r="E58" s="95" t="s">
        <v>431</v>
      </c>
      <c r="F58" s="136">
        <v>1184900</v>
      </c>
      <c r="G58" s="136">
        <v>1271400</v>
      </c>
      <c r="H58" s="136">
        <v>1387200</v>
      </c>
      <c r="I58" s="136">
        <v>1600300</v>
      </c>
      <c r="J58" s="136">
        <v>1771300</v>
      </c>
      <c r="K58" s="136">
        <v>1948200</v>
      </c>
      <c r="L58" s="110"/>
    </row>
    <row r="59" spans="1:12" ht="16.5" customHeight="1">
      <c r="A59" s="57"/>
      <c r="B59" s="57"/>
      <c r="C59" s="57" t="s">
        <v>18</v>
      </c>
      <c r="D59" s="57"/>
      <c r="E59" s="95"/>
      <c r="F59" s="136">
        <v>866200</v>
      </c>
      <c r="G59" s="136">
        <v>939100</v>
      </c>
      <c r="H59" s="136">
        <v>989400</v>
      </c>
      <c r="I59" s="136">
        <v>1133000</v>
      </c>
      <c r="J59" s="136">
        <v>1270200</v>
      </c>
      <c r="K59" s="136">
        <v>1413200</v>
      </c>
      <c r="L59" s="110"/>
    </row>
    <row r="60" spans="1:12" ht="16.5" customHeight="1">
      <c r="A60" s="57"/>
      <c r="B60" s="57"/>
      <c r="C60" s="57" t="s">
        <v>19</v>
      </c>
      <c r="D60" s="52"/>
      <c r="E60" s="95"/>
      <c r="F60" s="136">
        <v>318600</v>
      </c>
      <c r="G60" s="136">
        <v>332300</v>
      </c>
      <c r="H60" s="136">
        <v>397900</v>
      </c>
      <c r="I60" s="136">
        <v>467300</v>
      </c>
      <c r="J60" s="136">
        <v>501100</v>
      </c>
      <c r="K60" s="136">
        <v>535000</v>
      </c>
      <c r="L60" s="110"/>
    </row>
    <row r="61" spans="1:12" ht="15" customHeight="1">
      <c r="A61" s="57"/>
      <c r="B61" s="57"/>
      <c r="C61" s="57"/>
      <c r="D61" s="57"/>
      <c r="E61" s="95"/>
      <c r="F61" s="136"/>
      <c r="G61" s="136"/>
      <c r="H61" s="136"/>
      <c r="I61" s="136"/>
      <c r="J61" s="136"/>
      <c r="K61" s="136"/>
      <c r="L61" s="110"/>
    </row>
    <row r="62" spans="1:12" ht="16.5" customHeight="1">
      <c r="A62" s="57"/>
      <c r="B62" s="57" t="s">
        <v>378</v>
      </c>
      <c r="C62" s="57"/>
      <c r="D62" s="57"/>
      <c r="E62" s="95" t="s">
        <v>431</v>
      </c>
      <c r="F62" s="136">
        <v>1246100</v>
      </c>
      <c r="G62" s="136">
        <v>1311700</v>
      </c>
      <c r="H62" s="136">
        <v>1460000</v>
      </c>
      <c r="I62" s="136">
        <v>1648200</v>
      </c>
      <c r="J62" s="136">
        <v>1792300</v>
      </c>
      <c r="K62" s="136">
        <v>1953700</v>
      </c>
      <c r="L62" s="110"/>
    </row>
    <row r="63" spans="1:12" ht="16.5" customHeight="1">
      <c r="A63" s="57"/>
      <c r="B63" s="57"/>
      <c r="C63" s="57" t="s">
        <v>20</v>
      </c>
      <c r="D63" s="52"/>
      <c r="E63" s="95"/>
      <c r="F63" s="136">
        <v>852100</v>
      </c>
      <c r="G63" s="136">
        <v>925300</v>
      </c>
      <c r="H63" s="136">
        <v>1060800</v>
      </c>
      <c r="I63" s="136">
        <v>1216000</v>
      </c>
      <c r="J63" s="136">
        <v>1317000</v>
      </c>
      <c r="K63" s="136">
        <v>1451500</v>
      </c>
      <c r="L63" s="110"/>
    </row>
    <row r="64" spans="1:12" ht="16.5" customHeight="1">
      <c r="A64" s="57"/>
      <c r="B64" s="57"/>
      <c r="C64" s="57" t="s">
        <v>21</v>
      </c>
      <c r="D64" s="52"/>
      <c r="E64" s="95"/>
      <c r="F64" s="145">
        <v>394000</v>
      </c>
      <c r="G64" s="145">
        <v>386400</v>
      </c>
      <c r="H64" s="145">
        <v>399200</v>
      </c>
      <c r="I64" s="145">
        <v>432200</v>
      </c>
      <c r="J64" s="145">
        <v>475300</v>
      </c>
      <c r="K64" s="145">
        <v>502200</v>
      </c>
      <c r="L64" s="110"/>
    </row>
    <row r="65" spans="1:12" ht="16.5" customHeight="1">
      <c r="A65" s="57"/>
      <c r="B65" s="57"/>
      <c r="C65" s="57"/>
      <c r="D65" s="57" t="s">
        <v>88</v>
      </c>
      <c r="E65" s="95"/>
      <c r="F65" s="136">
        <v>202200</v>
      </c>
      <c r="G65" s="136">
        <v>188100</v>
      </c>
      <c r="H65" s="136">
        <v>178400</v>
      </c>
      <c r="I65" s="136">
        <v>190900</v>
      </c>
      <c r="J65" s="136">
        <v>206800</v>
      </c>
      <c r="K65" s="136">
        <v>210400</v>
      </c>
      <c r="L65" s="110"/>
    </row>
    <row r="66" spans="1:12" ht="15" customHeight="1">
      <c r="A66" s="57"/>
      <c r="B66" s="52"/>
      <c r="C66" s="52"/>
      <c r="D66" s="52"/>
      <c r="E66" s="95"/>
      <c r="F66" s="147"/>
      <c r="G66" s="147"/>
      <c r="H66" s="147"/>
      <c r="I66" s="147"/>
      <c r="J66" s="147"/>
      <c r="K66" s="147"/>
      <c r="L66" s="110"/>
    </row>
    <row r="67" spans="1:12" ht="16.5" customHeight="1">
      <c r="A67" s="57"/>
      <c r="B67" s="57" t="s">
        <v>379</v>
      </c>
      <c r="C67" s="52"/>
      <c r="D67" s="52"/>
      <c r="E67" s="95" t="s">
        <v>431</v>
      </c>
      <c r="F67" s="147">
        <v>60500</v>
      </c>
      <c r="G67" s="147">
        <v>40300</v>
      </c>
      <c r="H67" s="147">
        <v>72700</v>
      </c>
      <c r="I67" s="147">
        <v>48000</v>
      </c>
      <c r="J67" s="147">
        <v>21000</v>
      </c>
      <c r="K67" s="147">
        <v>5500</v>
      </c>
      <c r="L67" s="110"/>
    </row>
    <row r="68" spans="1:12" ht="16.5" customHeight="1">
      <c r="A68" s="57"/>
      <c r="B68" s="57" t="s">
        <v>380</v>
      </c>
      <c r="C68" s="57"/>
      <c r="D68" s="57"/>
      <c r="E68" s="95" t="s">
        <v>431</v>
      </c>
      <c r="F68" s="336">
        <v>100</v>
      </c>
      <c r="G68" s="336">
        <v>1900</v>
      </c>
      <c r="H68" s="336">
        <v>2900</v>
      </c>
      <c r="I68" s="336">
        <v>5500</v>
      </c>
      <c r="J68" s="336">
        <v>1800</v>
      </c>
      <c r="K68" s="336">
        <v>2000</v>
      </c>
      <c r="L68" s="110"/>
    </row>
    <row r="69" spans="1:13" s="11" customFormat="1" ht="16.5" customHeight="1">
      <c r="A69" s="57"/>
      <c r="B69" s="57" t="s">
        <v>381</v>
      </c>
      <c r="C69" s="57"/>
      <c r="D69" s="52"/>
      <c r="E69" s="95" t="s">
        <v>431</v>
      </c>
      <c r="F69" s="147">
        <v>60600</v>
      </c>
      <c r="G69" s="147">
        <v>42200</v>
      </c>
      <c r="H69" s="147">
        <v>75600</v>
      </c>
      <c r="I69" s="147">
        <v>42500</v>
      </c>
      <c r="J69" s="147">
        <v>19200</v>
      </c>
      <c r="K69" s="147">
        <v>7500</v>
      </c>
      <c r="L69" s="110"/>
      <c r="M69" s="112"/>
    </row>
    <row r="70" spans="1:12" ht="15" customHeight="1">
      <c r="A70" s="57"/>
      <c r="B70" s="52"/>
      <c r="C70" s="52"/>
      <c r="D70" s="52"/>
      <c r="E70" s="95"/>
      <c r="F70" s="145"/>
      <c r="G70" s="145"/>
      <c r="H70" s="145"/>
      <c r="I70" s="145"/>
      <c r="J70" s="145"/>
      <c r="K70" s="145"/>
      <c r="L70" s="110"/>
    </row>
    <row r="71" spans="1:12" ht="16.5" customHeight="1">
      <c r="A71" s="57"/>
      <c r="B71" s="57" t="s">
        <v>128</v>
      </c>
      <c r="C71" s="52"/>
      <c r="D71" s="52"/>
      <c r="E71" s="95" t="s">
        <v>431</v>
      </c>
      <c r="F71" s="147">
        <v>185900</v>
      </c>
      <c r="G71" s="147">
        <v>223800</v>
      </c>
      <c r="H71" s="147">
        <v>196100</v>
      </c>
      <c r="I71" s="147">
        <v>176200</v>
      </c>
      <c r="J71" s="334">
        <v>138800</v>
      </c>
      <c r="K71" s="334">
        <v>136700</v>
      </c>
      <c r="L71" s="110"/>
    </row>
    <row r="72" spans="1:12" ht="16.5" customHeight="1">
      <c r="A72" s="57"/>
      <c r="B72" s="57"/>
      <c r="C72" s="57" t="s">
        <v>393</v>
      </c>
      <c r="D72" s="52"/>
      <c r="E72" s="95"/>
      <c r="F72" s="147">
        <v>107900</v>
      </c>
      <c r="G72" s="147">
        <v>117900</v>
      </c>
      <c r="H72" s="147">
        <v>134400</v>
      </c>
      <c r="I72" s="147">
        <v>93600</v>
      </c>
      <c r="J72" s="334">
        <v>46100</v>
      </c>
      <c r="K72" s="334">
        <v>24800</v>
      </c>
      <c r="L72" s="110"/>
    </row>
    <row r="73" spans="1:12" ht="16.5" customHeight="1">
      <c r="A73" s="57"/>
      <c r="B73" s="57"/>
      <c r="C73" s="57" t="s">
        <v>22</v>
      </c>
      <c r="D73" s="52"/>
      <c r="E73" s="57"/>
      <c r="F73" s="303">
        <v>23000</v>
      </c>
      <c r="G73" s="303">
        <v>9700</v>
      </c>
      <c r="H73" s="303">
        <v>12300</v>
      </c>
      <c r="I73" s="58" t="s">
        <v>483</v>
      </c>
      <c r="J73" s="293" t="s">
        <v>483</v>
      </c>
      <c r="K73" s="293" t="s">
        <v>483</v>
      </c>
      <c r="L73" s="110"/>
    </row>
    <row r="74" spans="1:12" ht="16.5" customHeight="1">
      <c r="A74" s="57"/>
      <c r="B74" s="57"/>
      <c r="C74" s="57" t="s">
        <v>23</v>
      </c>
      <c r="D74" s="52"/>
      <c r="E74" s="57"/>
      <c r="F74" s="148">
        <v>101000</v>
      </c>
      <c r="G74" s="148">
        <v>115600</v>
      </c>
      <c r="H74" s="148">
        <v>74000</v>
      </c>
      <c r="I74" s="148">
        <v>82600</v>
      </c>
      <c r="J74" s="289">
        <v>92700</v>
      </c>
      <c r="K74" s="289">
        <v>111900</v>
      </c>
      <c r="L74" s="110"/>
    </row>
    <row r="75" spans="1:12" ht="15" customHeight="1">
      <c r="A75" s="57"/>
      <c r="B75" s="52"/>
      <c r="C75" s="52"/>
      <c r="D75" s="52"/>
      <c r="E75" s="95"/>
      <c r="F75" s="83" t="s">
        <v>158</v>
      </c>
      <c r="G75" s="83"/>
      <c r="H75" s="83"/>
      <c r="I75" s="83"/>
      <c r="J75" s="83"/>
      <c r="K75" s="83"/>
      <c r="L75" s="110"/>
    </row>
    <row r="76" spans="1:12" ht="16.5" customHeight="1">
      <c r="A76" s="57"/>
      <c r="B76" s="57" t="s">
        <v>633</v>
      </c>
      <c r="C76" s="57"/>
      <c r="D76" s="57"/>
      <c r="E76" s="95" t="s">
        <v>431</v>
      </c>
      <c r="F76" s="83">
        <v>149488.8</v>
      </c>
      <c r="G76" s="83">
        <v>148039.354</v>
      </c>
      <c r="H76" s="83">
        <v>156619.9002</v>
      </c>
      <c r="I76" s="83">
        <v>191942.5</v>
      </c>
      <c r="J76" s="83">
        <v>224902.6186</v>
      </c>
      <c r="K76" s="83">
        <v>253367.417</v>
      </c>
      <c r="L76" s="110"/>
    </row>
    <row r="77" spans="1:12" ht="30" customHeight="1">
      <c r="A77" s="252" t="s">
        <v>170</v>
      </c>
      <c r="B77" s="66"/>
      <c r="C77" s="66"/>
      <c r="D77" s="66"/>
      <c r="E77" s="135"/>
      <c r="F77" s="149"/>
      <c r="G77" s="149"/>
      <c r="H77" s="149"/>
      <c r="I77" s="149"/>
      <c r="J77" s="149"/>
      <c r="K77" s="149"/>
      <c r="L77" s="110"/>
    </row>
    <row r="78" spans="1:12" ht="16.5" customHeight="1">
      <c r="A78" s="57"/>
      <c r="B78" s="57" t="s">
        <v>0</v>
      </c>
      <c r="C78" s="52"/>
      <c r="D78" s="52"/>
      <c r="E78" s="95" t="s">
        <v>454</v>
      </c>
      <c r="F78" s="337"/>
      <c r="G78" s="337"/>
      <c r="H78" s="337"/>
      <c r="I78" s="337"/>
      <c r="J78" s="337" t="s">
        <v>158</v>
      </c>
      <c r="K78" s="337"/>
      <c r="L78" s="110"/>
    </row>
    <row r="79" spans="1:12" ht="16.5" customHeight="1">
      <c r="A79" s="57" t="s">
        <v>158</v>
      </c>
      <c r="B79" s="57"/>
      <c r="C79" s="57" t="s">
        <v>24</v>
      </c>
      <c r="D79" s="52"/>
      <c r="E79" s="95"/>
      <c r="F79" s="273">
        <v>9.43</v>
      </c>
      <c r="G79" s="273">
        <v>8.97</v>
      </c>
      <c r="H79" s="273">
        <v>10.29</v>
      </c>
      <c r="I79" s="273">
        <v>11.2</v>
      </c>
      <c r="J79" s="273">
        <v>11.1</v>
      </c>
      <c r="K79" s="273">
        <v>10.45</v>
      </c>
      <c r="L79" s="110"/>
    </row>
    <row r="80" spans="1:12" ht="16.5" customHeight="1">
      <c r="A80" s="57"/>
      <c r="B80" s="57"/>
      <c r="C80" s="57" t="s">
        <v>25</v>
      </c>
      <c r="D80" s="52"/>
      <c r="E80" s="57"/>
      <c r="F80" s="273">
        <v>9.68</v>
      </c>
      <c r="G80" s="273">
        <v>9.22</v>
      </c>
      <c r="H80" s="273">
        <v>10.57</v>
      </c>
      <c r="I80" s="273">
        <v>11.4</v>
      </c>
      <c r="J80" s="273">
        <v>11.36</v>
      </c>
      <c r="K80" s="273">
        <v>10.8</v>
      </c>
      <c r="L80" s="110"/>
    </row>
    <row r="81" spans="1:12" ht="16.5" customHeight="1">
      <c r="A81" s="57"/>
      <c r="B81" s="57" t="s">
        <v>1</v>
      </c>
      <c r="C81" s="52"/>
      <c r="D81" s="52"/>
      <c r="E81" s="95"/>
      <c r="F81" s="273"/>
      <c r="G81" s="273"/>
      <c r="H81" s="273"/>
      <c r="I81" s="273"/>
      <c r="J81" s="273"/>
      <c r="K81" s="273"/>
      <c r="L81" s="110"/>
    </row>
    <row r="82" spans="1:12" ht="16.5" customHeight="1">
      <c r="A82" s="57"/>
      <c r="B82" s="57"/>
      <c r="C82" s="57" t="s">
        <v>24</v>
      </c>
      <c r="D82" s="52"/>
      <c r="E82" s="95"/>
      <c r="F82" s="273">
        <v>9.58</v>
      </c>
      <c r="G82" s="273">
        <v>9.12</v>
      </c>
      <c r="H82" s="273">
        <v>10.33</v>
      </c>
      <c r="I82" s="273">
        <v>11.2</v>
      </c>
      <c r="J82" s="273">
        <v>11.174</v>
      </c>
      <c r="K82" s="273">
        <v>10.6645</v>
      </c>
      <c r="L82" s="110"/>
    </row>
    <row r="83" spans="1:12" ht="16.5" customHeight="1">
      <c r="A83" s="57"/>
      <c r="B83" s="57"/>
      <c r="C83" s="57" t="s">
        <v>25</v>
      </c>
      <c r="D83" s="52"/>
      <c r="E83" s="57"/>
      <c r="F83" s="273">
        <v>9.59</v>
      </c>
      <c r="G83" s="273">
        <v>9.13</v>
      </c>
      <c r="H83" s="273">
        <v>10.34</v>
      </c>
      <c r="I83" s="273">
        <v>11.2</v>
      </c>
      <c r="J83" s="273">
        <v>11.178</v>
      </c>
      <c r="K83" s="273">
        <v>10.665</v>
      </c>
      <c r="L83" s="110"/>
    </row>
    <row r="84" spans="1:12" ht="16.5" customHeight="1">
      <c r="A84" s="57"/>
      <c r="B84" s="57" t="s">
        <v>2</v>
      </c>
      <c r="C84" s="52"/>
      <c r="D84" s="52"/>
      <c r="E84" s="57"/>
      <c r="F84" s="273"/>
      <c r="G84" s="273"/>
      <c r="H84" s="273"/>
      <c r="I84" s="273"/>
      <c r="J84" s="273"/>
      <c r="K84" s="273"/>
      <c r="L84" s="110"/>
    </row>
    <row r="85" spans="1:12" ht="16.5" customHeight="1">
      <c r="A85" s="57"/>
      <c r="B85" s="57"/>
      <c r="C85" s="57" t="s">
        <v>24</v>
      </c>
      <c r="D85" s="52"/>
      <c r="E85" s="57"/>
      <c r="F85" s="273">
        <v>6.22</v>
      </c>
      <c r="G85" s="273">
        <v>5.72698</v>
      </c>
      <c r="H85" s="273">
        <v>6.629</v>
      </c>
      <c r="I85" s="273">
        <v>8.67581</v>
      </c>
      <c r="J85" s="273">
        <v>9.27688</v>
      </c>
      <c r="K85" s="273">
        <v>9.159</v>
      </c>
      <c r="L85" s="110"/>
    </row>
    <row r="86" spans="1:12" ht="16.5" customHeight="1">
      <c r="A86" s="57"/>
      <c r="B86" s="57"/>
      <c r="C86" s="57" t="s">
        <v>25</v>
      </c>
      <c r="D86" s="52"/>
      <c r="E86" s="57"/>
      <c r="F86" s="273">
        <v>6.47</v>
      </c>
      <c r="G86" s="273">
        <v>5.73011</v>
      </c>
      <c r="H86" s="273">
        <v>6.632</v>
      </c>
      <c r="I86" s="273">
        <v>8.67852</v>
      </c>
      <c r="J86" s="273">
        <v>9.2802</v>
      </c>
      <c r="K86" s="273">
        <v>9.334</v>
      </c>
      <c r="L86" s="110"/>
    </row>
    <row r="87" spans="1:12" ht="16.5" customHeight="1">
      <c r="A87" s="57"/>
      <c r="B87" s="57" t="s">
        <v>3</v>
      </c>
      <c r="C87" s="57"/>
      <c r="D87" s="52"/>
      <c r="E87" s="95" t="s">
        <v>455</v>
      </c>
      <c r="F87" s="273">
        <v>14.3397</v>
      </c>
      <c r="G87" s="273">
        <v>13.3352</v>
      </c>
      <c r="H87" s="273">
        <v>16.7227</v>
      </c>
      <c r="I87" s="273">
        <v>20.055</v>
      </c>
      <c r="J87" s="273">
        <v>21.401</v>
      </c>
      <c r="K87" s="273">
        <v>18.3114</v>
      </c>
      <c r="L87" s="110"/>
    </row>
    <row r="88" spans="1:16" ht="24.75" customHeight="1">
      <c r="A88" s="49"/>
      <c r="B88" s="49"/>
      <c r="C88" s="60"/>
      <c r="D88" s="49"/>
      <c r="E88" s="135"/>
      <c r="F88" s="150"/>
      <c r="G88" s="150"/>
      <c r="H88" s="150"/>
      <c r="I88" s="150"/>
      <c r="J88" s="150"/>
      <c r="K88" s="150" t="s">
        <v>229</v>
      </c>
      <c r="L88" s="63"/>
      <c r="M88" s="121"/>
      <c r="N88" s="11"/>
      <c r="O88" s="11"/>
      <c r="P88" s="11"/>
    </row>
    <row r="89" spans="1:16" ht="15">
      <c r="A89" s="11"/>
      <c r="B89" s="11"/>
      <c r="C89" s="11"/>
      <c r="D89" s="11"/>
      <c r="E89" s="11"/>
      <c r="F89" s="11"/>
      <c r="G89" s="11"/>
      <c r="H89" s="11"/>
      <c r="I89" s="11"/>
      <c r="J89" s="11"/>
      <c r="K89" s="11"/>
      <c r="L89" s="63"/>
      <c r="M89" s="121"/>
      <c r="N89" s="11"/>
      <c r="O89" s="11"/>
      <c r="P89" s="11"/>
    </row>
    <row r="96" spans="1:10" ht="15">
      <c r="A96" s="11"/>
      <c r="B96" s="11"/>
      <c r="C96" s="11"/>
      <c r="D96" s="11"/>
      <c r="E96" s="11"/>
      <c r="F96" s="64"/>
      <c r="G96" s="64"/>
      <c r="H96" s="64"/>
      <c r="I96" s="64"/>
      <c r="J96" s="64"/>
    </row>
    <row r="97" spans="1:10" ht="15">
      <c r="A97" s="11"/>
      <c r="B97" s="11"/>
      <c r="C97" s="11"/>
      <c r="D97" s="11"/>
      <c r="E97" s="11"/>
      <c r="F97" s="64"/>
      <c r="G97" s="64"/>
      <c r="H97" s="64"/>
      <c r="I97" s="64"/>
      <c r="J97" s="64"/>
    </row>
    <row r="98" spans="1:10" ht="15">
      <c r="A98" s="11"/>
      <c r="B98" s="11"/>
      <c r="C98" s="11"/>
      <c r="D98" s="11"/>
      <c r="E98" s="11"/>
      <c r="F98" s="64"/>
      <c r="G98" s="64"/>
      <c r="H98" s="64"/>
      <c r="I98" s="64"/>
      <c r="J98" s="64"/>
    </row>
    <row r="99" spans="1:10" ht="15">
      <c r="A99" s="11"/>
      <c r="B99" s="11"/>
      <c r="C99" s="11"/>
      <c r="D99" s="11"/>
      <c r="E99" s="11"/>
      <c r="F99" s="11"/>
      <c r="G99" s="11"/>
      <c r="H99" s="11"/>
      <c r="I99" s="11"/>
      <c r="J99" s="11"/>
    </row>
    <row r="100" spans="1:10" ht="15">
      <c r="A100" s="11"/>
      <c r="B100" s="11"/>
      <c r="C100" s="11"/>
      <c r="D100" s="11"/>
      <c r="E100" s="11"/>
      <c r="F100" s="11"/>
      <c r="G100" s="11"/>
      <c r="H100" s="11"/>
      <c r="I100" s="11"/>
      <c r="J100" s="11"/>
    </row>
    <row r="101" spans="1:10" ht="15">
      <c r="A101" s="11"/>
      <c r="B101" s="11"/>
      <c r="C101" s="11"/>
      <c r="D101" s="11"/>
      <c r="E101" s="11"/>
      <c r="F101" s="11"/>
      <c r="G101" s="11"/>
      <c r="H101" s="11"/>
      <c r="I101" s="11"/>
      <c r="J101" s="11"/>
    </row>
    <row r="102" spans="1:10" ht="15">
      <c r="A102" s="11"/>
      <c r="B102" s="11"/>
      <c r="C102" s="11"/>
      <c r="D102" s="11"/>
      <c r="E102" s="11"/>
      <c r="F102" s="11"/>
      <c r="G102" s="11"/>
      <c r="H102" s="11"/>
      <c r="I102" s="11"/>
      <c r="J102" s="11"/>
    </row>
    <row r="103" spans="1:10" ht="15">
      <c r="A103" s="11"/>
      <c r="B103" s="11"/>
      <c r="C103" s="11"/>
      <c r="D103" s="11"/>
      <c r="E103" s="11"/>
      <c r="F103" s="11"/>
      <c r="G103" s="11"/>
      <c r="H103" s="11"/>
      <c r="I103" s="11"/>
      <c r="J103" s="11"/>
    </row>
    <row r="104" spans="1:10" ht="15">
      <c r="A104" s="11"/>
      <c r="B104" s="11"/>
      <c r="C104" s="11"/>
      <c r="D104" s="11"/>
      <c r="E104" s="11"/>
      <c r="F104" s="11"/>
      <c r="G104" s="11"/>
      <c r="H104" s="11"/>
      <c r="I104" s="11"/>
      <c r="J104" s="11"/>
    </row>
    <row r="105" spans="1:10" ht="15">
      <c r="A105" s="11"/>
      <c r="B105" s="11"/>
      <c r="C105" s="11"/>
      <c r="D105" s="11"/>
      <c r="E105" s="11"/>
      <c r="F105" s="11"/>
      <c r="G105" s="11"/>
      <c r="H105" s="11"/>
      <c r="I105" s="11"/>
      <c r="J105" s="11"/>
    </row>
    <row r="106" spans="1:10" ht="15">
      <c r="A106" s="11"/>
      <c r="B106" s="11"/>
      <c r="C106" s="11"/>
      <c r="D106" s="11"/>
      <c r="E106" s="11"/>
      <c r="F106" s="11"/>
      <c r="G106" s="11"/>
      <c r="H106" s="11"/>
      <c r="I106" s="11"/>
      <c r="J106" s="11"/>
    </row>
    <row r="107" spans="1:10" ht="15">
      <c r="A107" s="11"/>
      <c r="B107" s="11"/>
      <c r="C107" s="11"/>
      <c r="D107" s="11"/>
      <c r="E107" s="11"/>
      <c r="F107" s="11"/>
      <c r="G107" s="11"/>
      <c r="H107" s="11"/>
      <c r="I107" s="11"/>
      <c r="J107" s="11"/>
    </row>
    <row r="108" spans="1:10" ht="15">
      <c r="A108" s="11"/>
      <c r="B108" s="11"/>
      <c r="C108" s="11"/>
      <c r="D108" s="11"/>
      <c r="E108" s="11"/>
      <c r="F108" s="11"/>
      <c r="G108" s="11"/>
      <c r="H108" s="11"/>
      <c r="I108" s="11"/>
      <c r="J108" s="11"/>
    </row>
    <row r="109" spans="1:10" ht="15">
      <c r="A109" s="11"/>
      <c r="B109" s="11"/>
      <c r="C109" s="11"/>
      <c r="D109" s="11"/>
      <c r="E109" s="11"/>
      <c r="F109" s="11"/>
      <c r="G109" s="11"/>
      <c r="H109" s="11"/>
      <c r="I109" s="11"/>
      <c r="J109" s="11"/>
    </row>
    <row r="110" spans="1:10" ht="15">
      <c r="A110" s="11"/>
      <c r="B110" s="11"/>
      <c r="C110" s="11"/>
      <c r="D110" s="11"/>
      <c r="E110" s="11"/>
      <c r="F110" s="11"/>
      <c r="G110" s="11"/>
      <c r="H110" s="11"/>
      <c r="I110" s="11"/>
      <c r="J110" s="11"/>
    </row>
  </sheetData>
  <mergeCells count="2">
    <mergeCell ref="A10:D10"/>
    <mergeCell ref="D2:E2"/>
  </mergeCells>
  <printOptions horizontalCentered="1"/>
  <pageMargins left="0.1968503937007874" right="0.1968503937007874" top="0.3937007874015748" bottom="0.1968503937007874" header="0" footer="0.7874015748031497"/>
  <pageSetup horizontalDpi="600" verticalDpi="600" orientation="portrait" scale="45" r:id="rId2"/>
  <headerFooter alignWithMargins="0">
    <oddFooter>&amp;C8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CUAUTITLAN IZCALI</dc:creator>
  <cp:keywords/>
  <dc:description/>
  <cp:lastModifiedBy>Roberto Garciamoreno Salgado</cp:lastModifiedBy>
  <cp:lastPrinted>2007-07-04T19:47:24Z</cp:lastPrinted>
  <dcterms:created xsi:type="dcterms:W3CDTF">1999-05-14T22:35:26Z</dcterms:created>
  <dcterms:modified xsi:type="dcterms:W3CDTF">2007-07-04T19:47:27Z</dcterms:modified>
  <cp:category/>
  <cp:version/>
  <cp:contentType/>
  <cp:contentStatus/>
</cp:coreProperties>
</file>